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472FB9A-6006-4D9C-9243-E18B4E4B232D}" xr6:coauthVersionLast="43" xr6:coauthVersionMax="43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'!$A$1:$AO$43</definedName>
    <definedName name="_xlnm._FilterDatabase" localSheetId="1" hidden="1">'GAS 5Kg '!$A$3:$AO$43</definedName>
  </definedNames>
  <calcPr calcId="181029"/>
</workbook>
</file>

<file path=xl/calcChain.xml><?xml version="1.0" encoding="utf-8"?>
<calcChain xmlns="http://schemas.openxmlformats.org/spreadsheetml/2006/main">
  <c r="AO43" i="1" l="1"/>
  <c r="AO43" i="3"/>
  <c r="AO42" i="1"/>
  <c r="AO42" i="3"/>
  <c r="AO41" i="1"/>
  <c r="AO41" i="3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Q41" i="3"/>
  <c r="AP41" i="3"/>
  <c r="AQ40" i="3"/>
  <c r="AP40" i="3"/>
  <c r="AQ39" i="3"/>
  <c r="AP39" i="3"/>
  <c r="AQ38" i="3"/>
  <c r="AP38" i="3"/>
  <c r="AQ37" i="3"/>
  <c r="AP37" i="3"/>
  <c r="AQ36" i="3"/>
  <c r="AP36" i="3"/>
  <c r="AQ35" i="3"/>
  <c r="AP35" i="3"/>
  <c r="AQ34" i="3"/>
  <c r="AP34" i="3"/>
  <c r="AQ33" i="3"/>
  <c r="AP33" i="3"/>
  <c r="AQ32" i="3"/>
  <c r="AP32" i="3"/>
  <c r="AQ31" i="3"/>
  <c r="AP31" i="3"/>
  <c r="AQ30" i="3"/>
  <c r="AP30" i="3"/>
  <c r="AQ29" i="3"/>
  <c r="AP29" i="3"/>
  <c r="AQ28" i="3"/>
  <c r="AP28" i="3"/>
  <c r="AQ27" i="3"/>
  <c r="AP27" i="3"/>
  <c r="AQ26" i="3"/>
  <c r="AP26" i="3"/>
  <c r="AQ25" i="3"/>
  <c r="AP25" i="3"/>
  <c r="AQ24" i="3"/>
  <c r="AP24" i="3"/>
  <c r="AQ23" i="3"/>
  <c r="AP23" i="3"/>
  <c r="AQ22" i="3"/>
  <c r="AP22" i="3"/>
  <c r="AQ21" i="3"/>
  <c r="AP21" i="3"/>
  <c r="AQ20" i="3"/>
  <c r="AP20" i="3"/>
  <c r="AQ19" i="3"/>
  <c r="AP19" i="3"/>
  <c r="AQ18" i="3"/>
  <c r="AP18" i="3"/>
  <c r="AQ17" i="3"/>
  <c r="AP17" i="3"/>
  <c r="AQ16" i="3"/>
  <c r="AP16" i="3"/>
  <c r="AQ15" i="3"/>
  <c r="AP15" i="3"/>
  <c r="AQ14" i="3"/>
  <c r="AP14" i="3"/>
  <c r="AQ13" i="3"/>
  <c r="AP13" i="3"/>
  <c r="AQ12" i="3"/>
  <c r="AP12" i="3"/>
  <c r="AQ11" i="3"/>
  <c r="AP11" i="3"/>
  <c r="AQ10" i="3"/>
  <c r="AP10" i="3"/>
  <c r="AQ9" i="3"/>
  <c r="AP9" i="3"/>
  <c r="AQ8" i="3"/>
  <c r="AP8" i="3"/>
  <c r="AQ7" i="3"/>
  <c r="AP7" i="3"/>
  <c r="AQ6" i="3"/>
  <c r="AP6" i="3"/>
  <c r="AQ5" i="3"/>
  <c r="AP5" i="3"/>
  <c r="AQ4" i="3"/>
  <c r="AP4" i="3"/>
  <c r="AL41" i="3" l="1"/>
  <c r="AM41" i="3"/>
  <c r="AN41" i="3"/>
  <c r="AL41" i="1"/>
  <c r="AM41" i="1"/>
  <c r="AN41" i="1"/>
  <c r="AK41" i="3"/>
  <c r="AK41" i="1"/>
  <c r="AL42" i="1" l="1"/>
  <c r="AL42" i="3"/>
  <c r="AM42" i="3"/>
  <c r="AN42" i="3"/>
  <c r="AM42" i="1"/>
  <c r="AN42" i="1"/>
  <c r="AJ41" i="3"/>
  <c r="AK42" i="3" l="1"/>
  <c r="AJ41" i="1"/>
  <c r="AI41" i="3"/>
  <c r="AJ42" i="3" s="1"/>
  <c r="AK42" i="1" l="1"/>
  <c r="AI41" i="1"/>
  <c r="AJ42" i="1" s="1"/>
  <c r="AH41" i="1"/>
  <c r="AG41" i="1"/>
  <c r="AI42" i="1" l="1"/>
  <c r="AH42" i="1"/>
  <c r="AF41" i="1"/>
  <c r="AH41" i="3"/>
  <c r="AI42" i="3" s="1"/>
  <c r="AG42" i="1" l="1"/>
  <c r="AG41" i="3"/>
  <c r="AH42" i="3" s="1"/>
  <c r="AF41" i="3" l="1"/>
  <c r="AG42" i="3" s="1"/>
  <c r="AE41" i="3" l="1"/>
  <c r="AE41" i="1"/>
  <c r="AF42" i="1" s="1"/>
  <c r="AD41" i="3"/>
  <c r="AD41" i="1"/>
  <c r="AC41" i="3"/>
  <c r="AC41" i="1"/>
  <c r="AB41" i="3"/>
  <c r="AN43" i="3" s="1"/>
  <c r="AB41" i="1"/>
  <c r="AN43" i="1" s="1"/>
  <c r="AA41" i="3"/>
  <c r="AM43" i="3" s="1"/>
  <c r="AA41" i="1"/>
  <c r="AM43" i="1" s="1"/>
  <c r="AE42" i="3" l="1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<sst xmlns="http://schemas.openxmlformats.org/spreadsheetml/2006/main" count="184" uniqueCount="54">
  <si>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</si>
  <si>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</si>
  <si>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</si>
  <si>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</si>
  <si>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</si>
  <si>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</si>
  <si>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</si>
  <si>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</si>
  <si>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</si>
  <si>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</si>
  <si>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</si>
  <si>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</si>
  <si>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</si>
  <si>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</si>
  <si>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</si>
  <si>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</si>
  <si>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</si>
  <si>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</si>
  <si>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</si>
  <si>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</si>
  <si>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</si>
  <si>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</si>
  <si>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</si>
  <si>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</si>
  <si>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</si>
  <si>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</si>
  <si>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</si>
  <si>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</si>
  <si>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</si>
  <si>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</si>
  <si>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</si>
  <si>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</si>
  <si>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</si>
  <si>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</si>
  <si>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</si>
  <si>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</si>
  <si>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</si>
  <si>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</si>
  <si>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</si>
  <si>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</si>
  <si>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</si>
  <si>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</si>
  <si>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</si>
  <si>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</si>
  <si>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</si>
  <si>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</si>
  <si>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</si>
  <si>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2016-FEBUARY 2019) </t>
  </si>
  <si>
    <t>CROSS RIVER</t>
  </si>
  <si>
    <t>AKWA IBOM</t>
  </si>
  <si>
    <t>Year on Year %</t>
  </si>
  <si>
    <t>Month on Month %</t>
  </si>
  <si>
    <t>(Mar 2018-Mar 2019)</t>
  </si>
  <si>
    <t xml:space="preserve"> 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</si>
</sst>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5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0" xfId="1" applyNumberFormat="1" applyFont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2" fontId="24" fillId="0" borderId="0" xfId="1" applyNumberFormat="1" applyFont="1" applyFill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tabSelected="1" topLeftCell="A27" workbookViewId="0">
      <pane xSplit="1" topLeftCell="AE1" activePane="topRight" state="frozen"/>
      <selection activeCell="AK47" sqref="AK47"/>
      <selection pane="topRight" activeCell="AK47" sqref="AK47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2" max="42" width="23.85546875" customWidth="1"/>
    <col min="43" max="43" width="22.140625" customWidth="1"/>
  </cols>
  <sheetData>
    <row r="1" spans="1:43" ht="15" customHeight="1" x14ac:dyDescent="0.35">
      <c r="C1" s="5" t="s">
        <v>43</v>
      </c>
    </row>
    <row r="2" spans="1:43" ht="15" customHeight="1" x14ac:dyDescent="0.35">
      <c r="C2" s="5" t="s">
        <v>47</v>
      </c>
      <c r="AP2" s="92" t="s">
        <v>50</v>
      </c>
      <c r="AQ2" s="92" t="s">
        <v>51</v>
      </c>
    </row>
    <row r="3" spans="1:43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3">
        <v>43525</v>
      </c>
      <c r="AP3" s="92" t="s">
        <v>52</v>
      </c>
      <c r="AQ3" s="92" t="s">
        <v>53</v>
      </c>
    </row>
    <row r="4" spans="1:43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2">
        <v>4544.4444444444398</v>
      </c>
      <c r="AF4" s="25">
        <v>4575</v>
      </c>
      <c r="AG4" s="76">
        <v>4540</v>
      </c>
      <c r="AH4" s="75">
        <v>4585.7142857142853</v>
      </c>
      <c r="AI4" s="77">
        <v>4550</v>
      </c>
      <c r="AJ4" s="75">
        <v>4685</v>
      </c>
      <c r="AK4" s="75">
        <v>4618.75</v>
      </c>
      <c r="AL4" s="75">
        <v>4742.8571428571431</v>
      </c>
      <c r="AM4" s="78">
        <v>4761.5384615384619</v>
      </c>
      <c r="AN4" s="79">
        <v>4688.8888888888887</v>
      </c>
      <c r="AO4" s="83">
        <v>4688.8888888888887</v>
      </c>
      <c r="AP4" s="93">
        <f>(AO4-AC4)/AC4*100</f>
        <v>2.9268292682926762</v>
      </c>
      <c r="AQ4" s="93">
        <f>(AO4-AN4)/AN4*100</f>
        <v>0</v>
      </c>
    </row>
    <row r="5" spans="1:43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2">
        <v>4100</v>
      </c>
      <c r="AF5" s="25">
        <v>3940</v>
      </c>
      <c r="AG5" s="76">
        <v>3900</v>
      </c>
      <c r="AH5" s="75">
        <v>4500</v>
      </c>
      <c r="AI5" s="77">
        <v>4500</v>
      </c>
      <c r="AJ5" s="75">
        <v>4320</v>
      </c>
      <c r="AK5" s="75">
        <v>4120</v>
      </c>
      <c r="AL5" s="75">
        <v>4100</v>
      </c>
      <c r="AM5" s="78">
        <v>4120</v>
      </c>
      <c r="AN5" s="79">
        <v>3925</v>
      </c>
      <c r="AO5" s="83">
        <v>4080</v>
      </c>
      <c r="AP5" s="93">
        <f t="shared" ref="AP5:AP41" si="0">(AO5-AC5)/AC5*100</f>
        <v>-0.97087378640776689</v>
      </c>
      <c r="AQ5" s="93">
        <f t="shared" ref="AQ5:AQ41" si="1">(AO5-AN5)/AN5*100</f>
        <v>3.9490445859872612</v>
      </c>
    </row>
    <row r="6" spans="1:43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2">
        <v>4350</v>
      </c>
      <c r="AF6" s="25">
        <v>4333.333333333333</v>
      </c>
      <c r="AG6" s="76">
        <v>4300</v>
      </c>
      <c r="AH6" s="75">
        <v>4450</v>
      </c>
      <c r="AI6" s="77">
        <v>4333.333333333333</v>
      </c>
      <c r="AJ6" s="75">
        <v>4500</v>
      </c>
      <c r="AK6" s="75">
        <v>4100</v>
      </c>
      <c r="AL6" s="75">
        <v>4200</v>
      </c>
      <c r="AM6" s="78">
        <v>4250</v>
      </c>
      <c r="AN6" s="79">
        <v>3900</v>
      </c>
      <c r="AO6" s="83">
        <v>3925</v>
      </c>
      <c r="AP6" s="93">
        <f t="shared" si="0"/>
        <v>-1.875</v>
      </c>
      <c r="AQ6" s="93">
        <f t="shared" si="1"/>
        <v>0.64102564102564097</v>
      </c>
    </row>
    <row r="7" spans="1:43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2">
        <v>4540</v>
      </c>
      <c r="AF7" s="25">
        <v>4600</v>
      </c>
      <c r="AG7" s="76">
        <v>4660</v>
      </c>
      <c r="AH7" s="75">
        <v>4750.25</v>
      </c>
      <c r="AI7" s="77">
        <v>5000</v>
      </c>
      <c r="AJ7" s="75">
        <v>5150</v>
      </c>
      <c r="AK7" s="75">
        <v>5000</v>
      </c>
      <c r="AL7" s="75">
        <v>4766.666666666667</v>
      </c>
      <c r="AM7" s="78">
        <v>4850</v>
      </c>
      <c r="AN7" s="79">
        <v>4700</v>
      </c>
      <c r="AO7" s="83">
        <v>4745</v>
      </c>
      <c r="AP7" s="93">
        <f t="shared" si="0"/>
        <v>2.043010752688172</v>
      </c>
      <c r="AQ7" s="93">
        <f t="shared" si="1"/>
        <v>0.95744680851063824</v>
      </c>
    </row>
    <row r="8" spans="1:43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2">
        <v>4521.4285714285716</v>
      </c>
      <c r="AF8" s="25">
        <v>4537.5</v>
      </c>
      <c r="AG8" s="76">
        <v>4500</v>
      </c>
      <c r="AH8" s="75">
        <v>4563.636363636364</v>
      </c>
      <c r="AI8" s="77">
        <v>4482.1428571428569</v>
      </c>
      <c r="AJ8" s="75">
        <v>4861.5384615384619</v>
      </c>
      <c r="AK8" s="75">
        <v>4578.9473684210498</v>
      </c>
      <c r="AL8" s="75">
        <v>4521.4285714285716</v>
      </c>
      <c r="AM8" s="78">
        <v>4553.8461538461543</v>
      </c>
      <c r="AN8" s="79">
        <v>4521.4285714285716</v>
      </c>
      <c r="AO8" s="83">
        <v>4650</v>
      </c>
      <c r="AP8" s="93">
        <f t="shared" si="0"/>
        <v>2.6315789473684275</v>
      </c>
      <c r="AQ8" s="93">
        <f t="shared" si="1"/>
        <v>2.8436018957345941</v>
      </c>
    </row>
    <row r="9" spans="1:43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6">
        <v>3586</v>
      </c>
      <c r="K9" s="86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84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2">
        <v>4100</v>
      </c>
      <c r="AF9" s="25">
        <v>4125.2299999999996</v>
      </c>
      <c r="AG9" s="76">
        <v>4150</v>
      </c>
      <c r="AH9" s="75">
        <v>4100</v>
      </c>
      <c r="AI9" s="77">
        <v>4400</v>
      </c>
      <c r="AJ9" s="75">
        <v>4350</v>
      </c>
      <c r="AK9" s="75">
        <v>4025</v>
      </c>
      <c r="AL9" s="75">
        <v>4500</v>
      </c>
      <c r="AM9" s="78">
        <v>4500</v>
      </c>
      <c r="AN9" s="79">
        <v>4500</v>
      </c>
      <c r="AO9" s="83">
        <v>4500</v>
      </c>
      <c r="AP9" s="93">
        <f t="shared" si="0"/>
        <v>32.352941176470587</v>
      </c>
      <c r="AQ9" s="93">
        <f t="shared" si="1"/>
        <v>0</v>
      </c>
    </row>
    <row r="10" spans="1:43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2">
        <v>4555.5555555555557</v>
      </c>
      <c r="AF10" s="25">
        <v>4588.8888888888887</v>
      </c>
      <c r="AG10" s="76">
        <v>4488.8888888888887</v>
      </c>
      <c r="AH10" s="75">
        <v>4508.8888888888896</v>
      </c>
      <c r="AI10" s="77">
        <v>4566.0512497098307</v>
      </c>
      <c r="AJ10" s="75">
        <v>4640</v>
      </c>
      <c r="AK10" s="75">
        <v>4200</v>
      </c>
      <c r="AL10" s="75">
        <v>4540</v>
      </c>
      <c r="AM10" s="78">
        <v>4590</v>
      </c>
      <c r="AN10" s="79">
        <v>4600</v>
      </c>
      <c r="AO10" s="83">
        <v>4577.272727272727</v>
      </c>
      <c r="AP10" s="93">
        <f t="shared" si="0"/>
        <v>-0.85329832622252577</v>
      </c>
      <c r="AQ10" s="93">
        <f t="shared" si="1"/>
        <v>-0.49407114624506465</v>
      </c>
    </row>
    <row r="11" spans="1:43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2">
        <v>5150</v>
      </c>
      <c r="AF11" s="25">
        <v>4900.2139999999999</v>
      </c>
      <c r="AG11" s="76">
        <v>4775</v>
      </c>
      <c r="AH11" s="75">
        <v>5100</v>
      </c>
      <c r="AI11" s="77">
        <v>4881.25</v>
      </c>
      <c r="AJ11" s="75">
        <v>4500</v>
      </c>
      <c r="AK11" s="75">
        <v>4255.5555555555602</v>
      </c>
      <c r="AL11" s="75">
        <v>4300</v>
      </c>
      <c r="AM11" s="78">
        <v>4375</v>
      </c>
      <c r="AN11" s="79">
        <v>4550</v>
      </c>
      <c r="AO11" s="83">
        <v>4525</v>
      </c>
      <c r="AP11" s="93">
        <f t="shared" si="0"/>
        <v>-8.8926174496644848</v>
      </c>
      <c r="AQ11" s="93">
        <f t="shared" si="1"/>
        <v>-0.5494505494505495</v>
      </c>
    </row>
    <row r="12" spans="1:43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2">
        <v>4328.5714285714303</v>
      </c>
      <c r="AF12" s="25">
        <v>4344.4444444444398</v>
      </c>
      <c r="AG12" s="76">
        <v>4300</v>
      </c>
      <c r="AH12" s="75">
        <v>4533.3333333333303</v>
      </c>
      <c r="AI12" s="77">
        <v>4666.666666666667</v>
      </c>
      <c r="AJ12" s="75">
        <v>4785.7142857142853</v>
      </c>
      <c r="AK12" s="75">
        <v>4360</v>
      </c>
      <c r="AL12" s="75">
        <v>4100</v>
      </c>
      <c r="AM12" s="78">
        <v>4200</v>
      </c>
      <c r="AN12" s="79">
        <v>4320</v>
      </c>
      <c r="AO12" s="83">
        <v>4275</v>
      </c>
      <c r="AP12" s="93">
        <f t="shared" si="0"/>
        <v>3.0120481927710845</v>
      </c>
      <c r="AQ12" s="93">
        <f t="shared" si="1"/>
        <v>-1.0416666666666665</v>
      </c>
    </row>
    <row r="13" spans="1:43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2">
        <v>4687.5</v>
      </c>
      <c r="AF13" s="25">
        <v>4650</v>
      </c>
      <c r="AG13" s="76">
        <v>4554.545454545455</v>
      </c>
      <c r="AH13" s="75">
        <v>4733.333333333333</v>
      </c>
      <c r="AI13" s="77">
        <v>4646.7219188399504</v>
      </c>
      <c r="AJ13" s="75">
        <v>4730</v>
      </c>
      <c r="AK13" s="75">
        <v>4406.6666666666697</v>
      </c>
      <c r="AL13" s="75">
        <v>4846.1538461538457</v>
      </c>
      <c r="AM13" s="78">
        <v>4750</v>
      </c>
      <c r="AN13" s="79">
        <v>4759.090909090909</v>
      </c>
      <c r="AO13" s="83">
        <v>4753.5714285714303</v>
      </c>
      <c r="AP13" s="93">
        <f t="shared" si="0"/>
        <v>0.49833887043192937</v>
      </c>
      <c r="AQ13" s="93">
        <f t="shared" si="1"/>
        <v>-0.11597762314090969</v>
      </c>
    </row>
    <row r="14" spans="1:43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2">
        <v>4335.7142857142853</v>
      </c>
      <c r="AF14" s="25">
        <v>4350</v>
      </c>
      <c r="AG14" s="76">
        <v>4341.6666666666697</v>
      </c>
      <c r="AH14" s="75">
        <v>4538.4615384615399</v>
      </c>
      <c r="AI14" s="77">
        <v>4392.1491680902218</v>
      </c>
      <c r="AJ14" s="75">
        <v>4503.0769230769201</v>
      </c>
      <c r="AK14" s="75">
        <v>4384.6153846153802</v>
      </c>
      <c r="AL14" s="75">
        <v>4766.666666666667</v>
      </c>
      <c r="AM14" s="78">
        <v>4757.1428571428569</v>
      </c>
      <c r="AN14" s="79">
        <v>4600</v>
      </c>
      <c r="AO14" s="83">
        <v>4630.7142857142899</v>
      </c>
      <c r="AP14" s="93">
        <f t="shared" si="0"/>
        <v>6.4532019704434447</v>
      </c>
      <c r="AQ14" s="93">
        <f t="shared" si="1"/>
        <v>0.66770186335412762</v>
      </c>
    </row>
    <row r="15" spans="1:43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2">
        <v>4098</v>
      </c>
      <c r="AF15" s="25">
        <v>4197.5</v>
      </c>
      <c r="AG15" s="76">
        <v>4138</v>
      </c>
      <c r="AH15" s="75">
        <v>4267.7</v>
      </c>
      <c r="AI15" s="77">
        <v>4391.25</v>
      </c>
      <c r="AJ15" s="75">
        <v>4463</v>
      </c>
      <c r="AK15" s="75">
        <v>4366.666666666667</v>
      </c>
      <c r="AL15" s="75">
        <v>4495</v>
      </c>
      <c r="AM15" s="78">
        <v>4185</v>
      </c>
      <c r="AN15" s="79">
        <v>3960</v>
      </c>
      <c r="AO15" s="83">
        <v>4133</v>
      </c>
      <c r="AP15" s="93">
        <f t="shared" si="0"/>
        <v>-0.94667465548232477</v>
      </c>
      <c r="AQ15" s="93">
        <f t="shared" si="1"/>
        <v>4.3686868686868685</v>
      </c>
    </row>
    <row r="16" spans="1:43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2">
        <v>4161.5384615384619</v>
      </c>
      <c r="AF16" s="25">
        <v>4137.5</v>
      </c>
      <c r="AG16" s="76">
        <v>4153.5714285714284</v>
      </c>
      <c r="AH16" s="75">
        <v>4306.25</v>
      </c>
      <c r="AI16" s="77">
        <v>4300</v>
      </c>
      <c r="AJ16" s="75">
        <v>4292.3076923076924</v>
      </c>
      <c r="AK16" s="75">
        <v>4025</v>
      </c>
      <c r="AL16" s="75">
        <v>4346.1538461538457</v>
      </c>
      <c r="AM16" s="78">
        <v>4384.6153846153848</v>
      </c>
      <c r="AN16" s="79">
        <v>4442.3076923076924</v>
      </c>
      <c r="AO16" s="83">
        <v>4195</v>
      </c>
      <c r="AP16" s="93">
        <f t="shared" si="0"/>
        <v>-2.2840504691038523</v>
      </c>
      <c r="AQ16" s="93">
        <f t="shared" si="1"/>
        <v>-5.567099567099568</v>
      </c>
    </row>
    <row r="17" spans="1:43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2">
        <v>4300</v>
      </c>
      <c r="AF17" s="25">
        <v>4318.181818181818</v>
      </c>
      <c r="AG17" s="76">
        <v>4255.5555555555557</v>
      </c>
      <c r="AH17" s="75">
        <v>4392.8571428571431</v>
      </c>
      <c r="AI17" s="77">
        <v>4341.666666666667</v>
      </c>
      <c r="AJ17" s="75">
        <v>4353.3333333333003</v>
      </c>
      <c r="AK17" s="75">
        <v>4200</v>
      </c>
      <c r="AL17" s="75">
        <v>4653.333333333333</v>
      </c>
      <c r="AM17" s="75">
        <v>4653.333333333333</v>
      </c>
      <c r="AN17" s="79">
        <v>4066.6666666666665</v>
      </c>
      <c r="AO17" s="83">
        <v>4066.6666666666665</v>
      </c>
      <c r="AP17" s="93">
        <f t="shared" si="0"/>
        <v>-3.6334913112164329</v>
      </c>
      <c r="AQ17" s="93">
        <f t="shared" si="1"/>
        <v>0</v>
      </c>
    </row>
    <row r="18" spans="1:43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2">
        <v>4010</v>
      </c>
      <c r="AF18" s="25">
        <v>4060.9375</v>
      </c>
      <c r="AG18" s="76">
        <v>4094.5714285714284</v>
      </c>
      <c r="AH18" s="75">
        <v>4159.375</v>
      </c>
      <c r="AI18" s="77">
        <v>4250</v>
      </c>
      <c r="AJ18" s="75">
        <v>4200</v>
      </c>
      <c r="AK18" s="75">
        <v>4080</v>
      </c>
      <c r="AL18" s="75">
        <v>4350</v>
      </c>
      <c r="AM18" s="78">
        <v>4200</v>
      </c>
      <c r="AN18" s="79">
        <v>4000</v>
      </c>
      <c r="AO18" s="83">
        <v>4139.1666666666697</v>
      </c>
      <c r="AP18" s="93">
        <f t="shared" si="0"/>
        <v>3.7674094707521708</v>
      </c>
      <c r="AQ18" s="93">
        <f t="shared" si="1"/>
        <v>3.479166666666742</v>
      </c>
    </row>
    <row r="19" spans="1:43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2">
        <v>4125</v>
      </c>
      <c r="AF19" s="25">
        <v>4160</v>
      </c>
      <c r="AG19" s="76">
        <v>4100.3</v>
      </c>
      <c r="AH19" s="75">
        <v>4433.3333333333303</v>
      </c>
      <c r="AI19" s="77">
        <v>4500</v>
      </c>
      <c r="AJ19" s="75">
        <v>5000</v>
      </c>
      <c r="AK19" s="75">
        <v>4200</v>
      </c>
      <c r="AL19" s="75">
        <v>4366.666666666667</v>
      </c>
      <c r="AM19" s="78">
        <v>4100</v>
      </c>
      <c r="AN19" s="79">
        <v>4366.666666666667</v>
      </c>
      <c r="AO19" s="83">
        <v>4388.8888888888896</v>
      </c>
      <c r="AP19" s="93">
        <f t="shared" si="0"/>
        <v>1.2820512820513692</v>
      </c>
      <c r="AQ19" s="93">
        <f t="shared" si="1"/>
        <v>0.50890585241731201</v>
      </c>
    </row>
    <row r="20" spans="1:43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2">
        <v>4550</v>
      </c>
      <c r="AF20" s="25">
        <v>4583.333333333333</v>
      </c>
      <c r="AG20" s="76">
        <v>4580</v>
      </c>
      <c r="AH20" s="75">
        <v>4562.5</v>
      </c>
      <c r="AI20" s="77">
        <v>4575</v>
      </c>
      <c r="AJ20" s="75">
        <v>4618.75</v>
      </c>
      <c r="AK20" s="75">
        <v>4433.333333333333</v>
      </c>
      <c r="AL20" s="75">
        <v>4585.7142857142899</v>
      </c>
      <c r="AM20" s="78">
        <v>4555.5555555555557</v>
      </c>
      <c r="AN20" s="79">
        <v>4500</v>
      </c>
      <c r="AO20" s="83">
        <v>4427.272727272727</v>
      </c>
      <c r="AP20" s="93">
        <f t="shared" si="0"/>
        <v>-4.1456513716324324</v>
      </c>
      <c r="AQ20" s="93">
        <f t="shared" si="1"/>
        <v>-1.6161616161616217</v>
      </c>
    </row>
    <row r="21" spans="1:43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84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2">
        <v>4200</v>
      </c>
      <c r="AF21" s="25">
        <v>4360</v>
      </c>
      <c r="AG21" s="76">
        <v>4100</v>
      </c>
      <c r="AH21" s="75">
        <v>4300</v>
      </c>
      <c r="AI21" s="77">
        <v>4200</v>
      </c>
      <c r="AJ21" s="75">
        <v>4400</v>
      </c>
      <c r="AK21" s="75">
        <v>4200</v>
      </c>
      <c r="AL21" s="75">
        <v>4333.333333333333</v>
      </c>
      <c r="AM21" s="78">
        <v>4333.333333333333</v>
      </c>
      <c r="AN21" s="79">
        <v>4200</v>
      </c>
      <c r="AO21" s="83">
        <v>4325</v>
      </c>
      <c r="AP21" s="93">
        <f t="shared" si="0"/>
        <v>0.58139534883720934</v>
      </c>
      <c r="AQ21" s="93">
        <f t="shared" si="1"/>
        <v>2.9761904761904758</v>
      </c>
    </row>
    <row r="22" spans="1:43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2">
        <v>4935</v>
      </c>
      <c r="AF22" s="25">
        <v>4750</v>
      </c>
      <c r="AG22" s="76">
        <v>4716.6666666666697</v>
      </c>
      <c r="AH22" s="75">
        <v>4525</v>
      </c>
      <c r="AI22" s="77">
        <v>4375</v>
      </c>
      <c r="AJ22" s="75">
        <v>4320</v>
      </c>
      <c r="AK22" s="75">
        <v>4200</v>
      </c>
      <c r="AL22" s="75">
        <v>4168.2</v>
      </c>
      <c r="AM22" s="78">
        <v>4168.2</v>
      </c>
      <c r="AN22" s="79">
        <v>4275</v>
      </c>
      <c r="AO22" s="83">
        <v>4275</v>
      </c>
      <c r="AP22" s="93">
        <f t="shared" si="0"/>
        <v>2.1505376344086025</v>
      </c>
      <c r="AQ22" s="93">
        <f t="shared" si="1"/>
        <v>0</v>
      </c>
    </row>
    <row r="23" spans="1:43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2">
        <v>3973.3333333333298</v>
      </c>
      <c r="AF23" s="25">
        <v>4033.3333333333298</v>
      </c>
      <c r="AG23" s="76">
        <v>4066.6666666666665</v>
      </c>
      <c r="AH23" s="75">
        <v>4240</v>
      </c>
      <c r="AI23" s="77">
        <v>4033.3333333333335</v>
      </c>
      <c r="AJ23" s="75">
        <v>4266.666666666667</v>
      </c>
      <c r="AK23" s="75">
        <v>4150</v>
      </c>
      <c r="AL23" s="75">
        <v>4366.6666666666697</v>
      </c>
      <c r="AM23" s="78">
        <v>3866.6666666666665</v>
      </c>
      <c r="AN23" s="79">
        <v>3775</v>
      </c>
      <c r="AO23" s="83">
        <v>3787.5</v>
      </c>
      <c r="AP23" s="93">
        <f t="shared" si="0"/>
        <v>-13.428571428571429</v>
      </c>
      <c r="AQ23" s="93">
        <f t="shared" si="1"/>
        <v>0.33112582781456956</v>
      </c>
    </row>
    <row r="24" spans="1:43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2">
        <v>4100</v>
      </c>
      <c r="AF24" s="25">
        <v>4150</v>
      </c>
      <c r="AG24" s="76">
        <v>4000</v>
      </c>
      <c r="AH24" s="75">
        <v>4000</v>
      </c>
      <c r="AI24" s="77">
        <v>4182.1428571428569</v>
      </c>
      <c r="AJ24" s="75">
        <v>4233.3333333333303</v>
      </c>
      <c r="AK24" s="75">
        <v>4040</v>
      </c>
      <c r="AL24" s="75">
        <v>4200</v>
      </c>
      <c r="AM24" s="78">
        <v>4171.4285714285697</v>
      </c>
      <c r="AN24" s="79">
        <v>4025</v>
      </c>
      <c r="AO24" s="83">
        <v>4136</v>
      </c>
      <c r="AP24" s="93">
        <f t="shared" si="0"/>
        <v>6.4516129032331448E-2</v>
      </c>
      <c r="AQ24" s="93">
        <f t="shared" si="1"/>
        <v>2.7577639751552798</v>
      </c>
    </row>
    <row r="25" spans="1:43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2">
        <v>4100</v>
      </c>
      <c r="AF25" s="25">
        <v>4150.87</v>
      </c>
      <c r="AG25" s="76">
        <v>4000</v>
      </c>
      <c r="AH25" s="75">
        <v>4000</v>
      </c>
      <c r="AI25" s="77">
        <v>4033.3333333333298</v>
      </c>
      <c r="AJ25" s="75">
        <v>4100</v>
      </c>
      <c r="AK25" s="75">
        <v>4100</v>
      </c>
      <c r="AL25" s="75">
        <v>4100</v>
      </c>
      <c r="AM25" s="78">
        <v>4000</v>
      </c>
      <c r="AN25" s="79">
        <v>4150</v>
      </c>
      <c r="AO25" s="83">
        <v>4100</v>
      </c>
      <c r="AP25" s="93">
        <f t="shared" si="0"/>
        <v>-1.6491754122938531</v>
      </c>
      <c r="AQ25" s="93">
        <f t="shared" si="1"/>
        <v>-1.2048192771084338</v>
      </c>
    </row>
    <row r="26" spans="1:43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2">
        <v>4475</v>
      </c>
      <c r="AF26" s="25">
        <v>4350</v>
      </c>
      <c r="AG26" s="76">
        <v>4225</v>
      </c>
      <c r="AH26" s="75">
        <v>4510</v>
      </c>
      <c r="AI26" s="77">
        <v>4500</v>
      </c>
      <c r="AJ26" s="75">
        <v>4500</v>
      </c>
      <c r="AK26" s="75">
        <v>4320</v>
      </c>
      <c r="AL26" s="75">
        <v>4335</v>
      </c>
      <c r="AM26" s="78">
        <v>4380</v>
      </c>
      <c r="AN26" s="79">
        <v>4350</v>
      </c>
      <c r="AO26" s="83">
        <v>4170</v>
      </c>
      <c r="AP26" s="93">
        <f t="shared" si="0"/>
        <v>-2.570093457943925</v>
      </c>
      <c r="AQ26" s="93">
        <f t="shared" si="1"/>
        <v>-4.1379310344827589</v>
      </c>
    </row>
    <row r="27" spans="1:43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2">
        <v>4363.3333333333303</v>
      </c>
      <c r="AF27" s="25">
        <v>4291.666666666667</v>
      </c>
      <c r="AG27" s="76">
        <v>4125</v>
      </c>
      <c r="AH27" s="75">
        <v>4187.5</v>
      </c>
      <c r="AI27" s="77">
        <v>4250</v>
      </c>
      <c r="AJ27" s="75">
        <v>4300</v>
      </c>
      <c r="AK27" s="75">
        <v>4285</v>
      </c>
      <c r="AL27" s="75">
        <v>4191.666666666667</v>
      </c>
      <c r="AM27" s="78">
        <v>4150</v>
      </c>
      <c r="AN27" s="79">
        <v>3966.6666666666702</v>
      </c>
      <c r="AO27" s="83">
        <v>4070</v>
      </c>
      <c r="AP27" s="93">
        <f t="shared" si="0"/>
        <v>1.7500000000000002</v>
      </c>
      <c r="AQ27" s="93">
        <f t="shared" si="1"/>
        <v>2.6050420168066326</v>
      </c>
    </row>
    <row r="28" spans="1:43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2">
        <v>3683.3333333333298</v>
      </c>
      <c r="AF28" s="25">
        <v>3613.04347826087</v>
      </c>
      <c r="AG28" s="76">
        <v>3615.3846153846198</v>
      </c>
      <c r="AH28" s="75">
        <v>3952.3809523809523</v>
      </c>
      <c r="AI28" s="77">
        <v>4000</v>
      </c>
      <c r="AJ28" s="75">
        <v>4219.0476190476193</v>
      </c>
      <c r="AK28" s="75">
        <v>4150</v>
      </c>
      <c r="AL28" s="75">
        <v>3922.2222222222222</v>
      </c>
      <c r="AM28" s="78">
        <v>3876</v>
      </c>
      <c r="AN28" s="79">
        <v>3894.4444444444443</v>
      </c>
      <c r="AO28" s="83">
        <v>3944.7368421052633</v>
      </c>
      <c r="AP28" s="93">
        <f t="shared" si="0"/>
        <v>4.6904682087384115</v>
      </c>
      <c r="AQ28" s="93">
        <f t="shared" si="1"/>
        <v>1.2913882423605452</v>
      </c>
    </row>
    <row r="29" spans="1:43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2">
        <v>4475</v>
      </c>
      <c r="AF29" s="25">
        <v>4433.3333333333303</v>
      </c>
      <c r="AG29" s="76">
        <v>4240</v>
      </c>
      <c r="AH29" s="75">
        <v>4483.3333333333303</v>
      </c>
      <c r="AI29" s="77">
        <v>4300</v>
      </c>
      <c r="AJ29" s="75">
        <v>4500</v>
      </c>
      <c r="AK29" s="75">
        <v>4061.1111111111113</v>
      </c>
      <c r="AL29" s="75">
        <v>4350</v>
      </c>
      <c r="AM29" s="75">
        <v>4350</v>
      </c>
      <c r="AN29" s="79">
        <v>4400</v>
      </c>
      <c r="AO29" s="85">
        <v>4375</v>
      </c>
      <c r="AP29" s="93">
        <f t="shared" si="0"/>
        <v>-1.905829596412556</v>
      </c>
      <c r="AQ29" s="93">
        <f t="shared" si="1"/>
        <v>-0.56818181818181823</v>
      </c>
    </row>
    <row r="30" spans="1:43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6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2">
        <v>4580</v>
      </c>
      <c r="AF30" s="25">
        <v>4550</v>
      </c>
      <c r="AG30" s="76">
        <v>4383.3333333333303</v>
      </c>
      <c r="AH30" s="75">
        <v>4300</v>
      </c>
      <c r="AI30" s="77">
        <v>4500</v>
      </c>
      <c r="AJ30" s="75">
        <v>4250</v>
      </c>
      <c r="AK30" s="75">
        <v>4100</v>
      </c>
      <c r="AL30" s="75">
        <v>4066.6666666666665</v>
      </c>
      <c r="AM30" s="78">
        <v>4185.7142857142899</v>
      </c>
      <c r="AN30" s="79">
        <v>4175</v>
      </c>
      <c r="AO30" s="83">
        <v>4070</v>
      </c>
      <c r="AP30" s="93">
        <f t="shared" si="0"/>
        <v>-12</v>
      </c>
      <c r="AQ30" s="93">
        <f t="shared" si="1"/>
        <v>-2.5149700598802394</v>
      </c>
    </row>
    <row r="31" spans="1:43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2">
        <v>3866.6666666666702</v>
      </c>
      <c r="AF31" s="25">
        <v>3809.0909090909099</v>
      </c>
      <c r="AG31" s="76">
        <v>3849.0909090908999</v>
      </c>
      <c r="AH31" s="75">
        <v>4033.3333333333335</v>
      </c>
      <c r="AI31" s="77">
        <v>4191.666666666667</v>
      </c>
      <c r="AJ31" s="75">
        <v>4244.4444444444443</v>
      </c>
      <c r="AK31" s="75">
        <v>4036.6666666666702</v>
      </c>
      <c r="AL31" s="75">
        <v>3862.5</v>
      </c>
      <c r="AM31" s="78">
        <v>3960</v>
      </c>
      <c r="AN31" s="79">
        <v>3835.7142857142858</v>
      </c>
      <c r="AO31" s="83">
        <v>3966.6666666666665</v>
      </c>
      <c r="AP31" s="93">
        <f t="shared" si="0"/>
        <v>0.84745762711863626</v>
      </c>
      <c r="AQ31" s="93">
        <f t="shared" si="1"/>
        <v>3.4140285536933526</v>
      </c>
    </row>
    <row r="32" spans="1:43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2">
        <v>4138.8888888888896</v>
      </c>
      <c r="AF32" s="25">
        <v>4115.3846153846152</v>
      </c>
      <c r="AG32" s="76">
        <v>4038.8888888888901</v>
      </c>
      <c r="AH32" s="75">
        <v>4393.333333333333</v>
      </c>
      <c r="AI32" s="77">
        <v>4556.6666666666697</v>
      </c>
      <c r="AJ32" s="75">
        <v>4427.083333333333</v>
      </c>
      <c r="AK32" s="75">
        <v>4500</v>
      </c>
      <c r="AL32" s="75">
        <v>4385.7142857142853</v>
      </c>
      <c r="AM32" s="78">
        <v>3990</v>
      </c>
      <c r="AN32" s="79">
        <v>3980.7692307692309</v>
      </c>
      <c r="AO32" s="83">
        <v>4093.1818181818198</v>
      </c>
      <c r="AP32" s="93">
        <f t="shared" si="0"/>
        <v>-0.43191320272274059</v>
      </c>
      <c r="AQ32" s="93">
        <f t="shared" si="1"/>
        <v>2.8238910847606871</v>
      </c>
    </row>
    <row r="33" spans="1:43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2">
        <v>4085</v>
      </c>
      <c r="AF33" s="25">
        <v>3938.3333333333335</v>
      </c>
      <c r="AG33" s="76">
        <v>4139.2857142857147</v>
      </c>
      <c r="AH33" s="75">
        <v>4082.1428571428573</v>
      </c>
      <c r="AI33" s="77">
        <v>4245</v>
      </c>
      <c r="AJ33" s="75">
        <v>4235</v>
      </c>
      <c r="AK33" s="75">
        <v>4033.3333333333298</v>
      </c>
      <c r="AL33" s="75">
        <v>4325</v>
      </c>
      <c r="AM33" s="78">
        <v>3960</v>
      </c>
      <c r="AN33" s="79">
        <v>3975</v>
      </c>
      <c r="AO33" s="83">
        <v>3982.8125</v>
      </c>
      <c r="AP33" s="93">
        <f t="shared" si="0"/>
        <v>0.24503872216851555</v>
      </c>
      <c r="AQ33" s="93">
        <f t="shared" si="1"/>
        <v>0.19654088050314467</v>
      </c>
    </row>
    <row r="34" spans="1:43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2">
        <v>3940.3846153846198</v>
      </c>
      <c r="AF34" s="25">
        <v>3831.9444444444398</v>
      </c>
      <c r="AG34" s="76">
        <v>3855.625</v>
      </c>
      <c r="AH34" s="75">
        <v>3948.125</v>
      </c>
      <c r="AI34" s="77">
        <v>4035</v>
      </c>
      <c r="AJ34" s="75">
        <v>4198.5294117647099</v>
      </c>
      <c r="AK34" s="75">
        <v>4000</v>
      </c>
      <c r="AL34" s="75">
        <v>3900</v>
      </c>
      <c r="AM34" s="78">
        <v>3945</v>
      </c>
      <c r="AN34" s="79">
        <v>3805.8823529411766</v>
      </c>
      <c r="AO34" s="83">
        <v>3802.7777777777778</v>
      </c>
      <c r="AP34" s="93">
        <f t="shared" si="0"/>
        <v>-0.82405143529837765</v>
      </c>
      <c r="AQ34" s="93">
        <f t="shared" si="1"/>
        <v>-8.157307229950346E-2</v>
      </c>
    </row>
    <row r="35" spans="1:43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2">
        <v>4500</v>
      </c>
      <c r="AF35" s="25">
        <v>4575.03</v>
      </c>
      <c r="AG35" s="76">
        <v>4600</v>
      </c>
      <c r="AH35" s="75">
        <v>4500</v>
      </c>
      <c r="AI35" s="77">
        <v>4500</v>
      </c>
      <c r="AJ35" s="75">
        <v>4500</v>
      </c>
      <c r="AK35" s="75">
        <v>4333.3333333333303</v>
      </c>
      <c r="AL35" s="75">
        <v>4300</v>
      </c>
      <c r="AM35" s="78">
        <v>4350</v>
      </c>
      <c r="AN35" s="79">
        <v>4450</v>
      </c>
      <c r="AO35" s="83">
        <v>4450</v>
      </c>
      <c r="AP35" s="93">
        <f t="shared" si="0"/>
        <v>2.2988505747126435</v>
      </c>
      <c r="AQ35" s="93">
        <f t="shared" si="1"/>
        <v>0</v>
      </c>
    </row>
    <row r="36" spans="1:43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2">
        <v>4546.666666666667</v>
      </c>
      <c r="AF36" s="25">
        <v>4500.125</v>
      </c>
      <c r="AG36" s="76">
        <v>4453.8461538461543</v>
      </c>
      <c r="AH36" s="75">
        <v>4470.588235294118</v>
      </c>
      <c r="AI36" s="77">
        <v>4400</v>
      </c>
      <c r="AJ36" s="75">
        <v>4646.4285714285716</v>
      </c>
      <c r="AK36" s="75">
        <v>4433.3333333333303</v>
      </c>
      <c r="AL36" s="75">
        <v>4347.0588235294099</v>
      </c>
      <c r="AM36" s="78">
        <v>4408.3333333333303</v>
      </c>
      <c r="AN36" s="79">
        <v>4455.5555555555602</v>
      </c>
      <c r="AO36" s="83">
        <v>4480.7692307692305</v>
      </c>
      <c r="AP36" s="93">
        <f t="shared" si="0"/>
        <v>-0.86793737236215729</v>
      </c>
      <c r="AQ36" s="93">
        <f t="shared" si="1"/>
        <v>0.5658929599078113</v>
      </c>
    </row>
    <row r="37" spans="1:43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2">
        <v>4300</v>
      </c>
      <c r="AF37" s="25">
        <v>4296.5</v>
      </c>
      <c r="AG37" s="76">
        <v>4500</v>
      </c>
      <c r="AH37" s="75">
        <v>4490</v>
      </c>
      <c r="AI37" s="77">
        <v>4250</v>
      </c>
      <c r="AJ37" s="75">
        <v>4500</v>
      </c>
      <c r="AK37" s="75">
        <v>4206.25</v>
      </c>
      <c r="AL37" s="75">
        <v>4350</v>
      </c>
      <c r="AM37" s="78">
        <v>4100</v>
      </c>
      <c r="AN37" s="79">
        <v>4300</v>
      </c>
      <c r="AO37" s="83">
        <v>4266.6666666666697</v>
      </c>
      <c r="AP37" s="93">
        <f t="shared" si="0"/>
        <v>-1.3487475915220879</v>
      </c>
      <c r="AQ37" s="93">
        <f t="shared" si="1"/>
        <v>-0.77519379844954184</v>
      </c>
    </row>
    <row r="38" spans="1:43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2">
        <v>4200</v>
      </c>
      <c r="AF38" s="25">
        <v>4209.63</v>
      </c>
      <c r="AG38" s="76">
        <v>4300</v>
      </c>
      <c r="AH38" s="75">
        <v>4300</v>
      </c>
      <c r="AI38" s="77">
        <v>4500</v>
      </c>
      <c r="AJ38" s="75">
        <v>4500</v>
      </c>
      <c r="AK38" s="75">
        <v>4260</v>
      </c>
      <c r="AL38" s="75">
        <v>4500</v>
      </c>
      <c r="AM38" s="78">
        <v>4200</v>
      </c>
      <c r="AN38" s="79">
        <v>4500</v>
      </c>
      <c r="AO38" s="83">
        <v>4250</v>
      </c>
      <c r="AP38" s="93">
        <f t="shared" si="0"/>
        <v>-1.1627906976744187</v>
      </c>
      <c r="AQ38" s="93">
        <f t="shared" si="1"/>
        <v>-5.5555555555555554</v>
      </c>
    </row>
    <row r="39" spans="1:43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85">
        <v>4065.4954183874902</v>
      </c>
      <c r="AF39" s="25">
        <v>4000.8409999999999</v>
      </c>
      <c r="AG39" s="76">
        <v>4000</v>
      </c>
      <c r="AH39" s="75">
        <v>4122.5746887902815</v>
      </c>
      <c r="AI39" s="77">
        <v>4015.8141227539431</v>
      </c>
      <c r="AJ39" s="75">
        <v>4115.81412275394</v>
      </c>
      <c r="AK39" s="75">
        <v>4100</v>
      </c>
      <c r="AL39" s="75">
        <v>4100</v>
      </c>
      <c r="AM39" s="75">
        <v>4100</v>
      </c>
      <c r="AN39" s="79">
        <v>4064.1287222959204</v>
      </c>
      <c r="AO39" s="83">
        <v>4187.5</v>
      </c>
      <c r="AP39" s="93">
        <f t="shared" si="0"/>
        <v>3.3950617283950617</v>
      </c>
      <c r="AQ39" s="93">
        <f t="shared" si="1"/>
        <v>3.0356144240033891</v>
      </c>
    </row>
    <row r="40" spans="1:43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2">
        <v>4066.6666666666702</v>
      </c>
      <c r="AF40" s="25">
        <v>3960</v>
      </c>
      <c r="AG40" s="76">
        <v>4000</v>
      </c>
      <c r="AH40" s="75">
        <v>4235.702705165485</v>
      </c>
      <c r="AI40" s="77">
        <v>4075</v>
      </c>
      <c r="AJ40" s="75">
        <v>4100</v>
      </c>
      <c r="AK40" s="75">
        <v>4100</v>
      </c>
      <c r="AL40" s="75">
        <v>4000</v>
      </c>
      <c r="AM40" s="78">
        <v>4000</v>
      </c>
      <c r="AN40" s="79">
        <v>4083.3333333333335</v>
      </c>
      <c r="AO40" s="83">
        <v>4166.666666666667</v>
      </c>
      <c r="AP40" s="93">
        <f t="shared" si="0"/>
        <v>4.1666666666666741</v>
      </c>
      <c r="AQ40" s="93">
        <f t="shared" si="1"/>
        <v>2.0408163265306158</v>
      </c>
    </row>
    <row r="41" spans="1:43" ht="15" customHeight="1" x14ac:dyDescent="0.25">
      <c r="A41" s="2" t="s">
        <v>37</v>
      </c>
      <c r="B41" s="3"/>
      <c r="C41" s="4">
        <f t="shared" ref="C41:AO41" si="2">AVERAGE(C4:C40)</f>
        <v>3676.4615508365505</v>
      </c>
      <c r="D41" s="4">
        <f t="shared" si="2"/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si="2"/>
        <v>5508.1638781638785</v>
      </c>
      <c r="P41" s="4">
        <f t="shared" si="2"/>
        <v>5345.868175098175</v>
      </c>
      <c r="Q41" s="4">
        <f t="shared" si="2"/>
        <v>4923.4731484731483</v>
      </c>
      <c r="R41" s="4">
        <f t="shared" si="2"/>
        <v>4830.2157574525991</v>
      </c>
      <c r="S41" s="4">
        <f t="shared" si="2"/>
        <v>4957.8770460020469</v>
      </c>
      <c r="T41" s="4">
        <f t="shared" si="2"/>
        <v>4474.9072316272313</v>
      </c>
      <c r="U41" s="4">
        <f t="shared" si="2"/>
        <v>4374.1640619211221</v>
      </c>
      <c r="V41" s="4">
        <f t="shared" si="2"/>
        <v>4042.850066981383</v>
      </c>
      <c r="W41" s="4">
        <f t="shared" si="2"/>
        <v>3937.7128341098928</v>
      </c>
      <c r="X41" s="4">
        <f t="shared" si="2"/>
        <v>4561.1433780183779</v>
      </c>
      <c r="Y41" s="4">
        <f t="shared" si="2"/>
        <v>4542.3005603409947</v>
      </c>
      <c r="Z41" s="4">
        <f t="shared" si="2"/>
        <v>4262.7201002090624</v>
      </c>
      <c r="AA41" s="4">
        <f t="shared" si="2"/>
        <v>4327.893851004852</v>
      </c>
      <c r="AB41" s="4">
        <f t="shared" si="2"/>
        <v>4333.2655286215659</v>
      </c>
      <c r="AC41" s="4">
        <f t="shared" si="2"/>
        <v>4253.7295131670135</v>
      </c>
      <c r="AD41" s="4">
        <f t="shared" si="2"/>
        <v>4268.9467065340405</v>
      </c>
      <c r="AE41" s="4">
        <f t="shared" si="2"/>
        <v>4298.7168018895591</v>
      </c>
      <c r="AF41" s="4">
        <f t="shared" si="2"/>
        <v>4278.9510657305209</v>
      </c>
      <c r="AG41" s="4">
        <f t="shared" si="2"/>
        <v>4244.3483073233074</v>
      </c>
      <c r="AH41" s="4">
        <f t="shared" si="2"/>
        <v>4366.4769637386999</v>
      </c>
      <c r="AI41" s="4">
        <f t="shared" si="2"/>
        <v>4376.1942929823326</v>
      </c>
      <c r="AJ41" s="4">
        <f t="shared" si="2"/>
        <v>4446.1910323984666</v>
      </c>
      <c r="AK41" s="4">
        <f t="shared" si="2"/>
        <v>4242.2584527847685</v>
      </c>
      <c r="AL41" s="4">
        <f t="shared" si="2"/>
        <v>4332.0180997416292</v>
      </c>
      <c r="AM41" s="4">
        <f t="shared" si="2"/>
        <v>4277.8569712569715</v>
      </c>
      <c r="AN41" s="4">
        <f t="shared" si="2"/>
        <v>4244.906594237028</v>
      </c>
      <c r="AO41" s="4">
        <f t="shared" si="2"/>
        <v>4259.4789310480091</v>
      </c>
      <c r="AP41" s="94">
        <f t="shared" si="0"/>
        <v>0.13516181184532078</v>
      </c>
      <c r="AQ41" s="94">
        <f t="shared" si="1"/>
        <v>0.34328992847015394</v>
      </c>
    </row>
    <row r="42" spans="1:43" ht="15" customHeight="1" x14ac:dyDescent="0.25">
      <c r="A42" s="2" t="s">
        <v>38</v>
      </c>
      <c r="B42" s="88"/>
      <c r="C42" s="89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>
        <f t="shared" ref="O42:AO42" si="3">O41/N41*100-100</f>
        <v>35.281695529087301</v>
      </c>
      <c r="P42" s="87">
        <f t="shared" si="3"/>
        <v>-2.94645741585677</v>
      </c>
      <c r="Q42" s="87">
        <f t="shared" si="3"/>
        <v>-7.9013363739982196</v>
      </c>
      <c r="R42" s="87">
        <f t="shared" si="3"/>
        <v>-1.8941383086342256</v>
      </c>
      <c r="S42" s="87">
        <f t="shared" si="3"/>
        <v>2.6429727979020043</v>
      </c>
      <c r="T42" s="87">
        <f t="shared" si="3"/>
        <v>-9.7414641366363526</v>
      </c>
      <c r="U42" s="87">
        <f t="shared" si="3"/>
        <v>-2.2512906858512878</v>
      </c>
      <c r="V42" s="87">
        <f t="shared" si="3"/>
        <v>-7.5743385535984373</v>
      </c>
      <c r="W42" s="87">
        <f t="shared" si="3"/>
        <v>-2.6005721490926135</v>
      </c>
      <c r="X42" s="87">
        <f t="shared" si="3"/>
        <v>15.832300885633515</v>
      </c>
      <c r="Y42" s="87">
        <f t="shared" si="3"/>
        <v>-0.4131161008485833</v>
      </c>
      <c r="Z42" s="87">
        <f t="shared" si="3"/>
        <v>-6.1550409625677531</v>
      </c>
      <c r="AA42" s="87">
        <f t="shared" si="3"/>
        <v>1.5289240030700739</v>
      </c>
      <c r="AB42" s="87">
        <f t="shared" si="3"/>
        <v>0.12411759164257319</v>
      </c>
      <c r="AC42" s="87">
        <f t="shared" si="3"/>
        <v>-1.8354752306132838</v>
      </c>
      <c r="AD42" s="87">
        <f t="shared" si="3"/>
        <v>0.35773768218980706</v>
      </c>
      <c r="AE42" s="4">
        <f t="shared" si="3"/>
        <v>0.69736394951833347</v>
      </c>
      <c r="AF42" s="87">
        <f t="shared" si="3"/>
        <v>-0.45980549708112051</v>
      </c>
      <c r="AG42" s="87">
        <f t="shared" si="3"/>
        <v>-0.80867385197139185</v>
      </c>
      <c r="AH42" s="87">
        <f t="shared" si="3"/>
        <v>2.8774418961956769</v>
      </c>
      <c r="AI42" s="87">
        <f t="shared" si="3"/>
        <v>0.22254392555669256</v>
      </c>
      <c r="AJ42" s="87">
        <f t="shared" si="3"/>
        <v>1.5994888419003956</v>
      </c>
      <c r="AK42" s="87">
        <f t="shared" si="3"/>
        <v>-4.5866805570809674</v>
      </c>
      <c r="AL42" s="87">
        <f t="shared" si="3"/>
        <v>2.1158457919493259</v>
      </c>
      <c r="AM42" s="87">
        <f t="shared" si="3"/>
        <v>-1.2502516664897598</v>
      </c>
      <c r="AN42" s="87">
        <f t="shared" si="3"/>
        <v>-0.77025429417901137</v>
      </c>
      <c r="AO42" s="87">
        <f t="shared" si="3"/>
        <v>0.34328992847014206</v>
      </c>
    </row>
    <row r="43" spans="1:43" ht="15" customHeight="1" x14ac:dyDescent="0.25">
      <c r="A43" s="2" t="s">
        <v>39</v>
      </c>
      <c r="B43" s="88"/>
      <c r="C43" s="89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>
        <f t="shared" ref="O43:AO43" si="4">O41/C41*100-100</f>
        <v>49.822425775418168</v>
      </c>
      <c r="P43" s="87">
        <f t="shared" si="4"/>
        <v>45.486480145675785</v>
      </c>
      <c r="Q43" s="87">
        <f t="shared" si="4"/>
        <v>33.270751090861324</v>
      </c>
      <c r="R43" s="87">
        <f t="shared" si="4"/>
        <v>28.933530527671593</v>
      </c>
      <c r="S43" s="87">
        <f t="shared" si="4"/>
        <v>33.113198353772702</v>
      </c>
      <c r="T43" s="87">
        <f t="shared" si="4"/>
        <v>9.3741604148085855</v>
      </c>
      <c r="U43" s="87">
        <f t="shared" si="4"/>
        <v>0.36169526670197172</v>
      </c>
      <c r="V43" s="87">
        <f t="shared" si="4"/>
        <v>1.6278125642854775</v>
      </c>
      <c r="W43" s="87">
        <f t="shared" si="4"/>
        <v>-3.3986334460088017</v>
      </c>
      <c r="X43" s="87">
        <f t="shared" si="4"/>
        <v>2.8403765066565114</v>
      </c>
      <c r="Y43" s="87">
        <f t="shared" si="4"/>
        <v>13.102637979219622</v>
      </c>
      <c r="Z43" s="87">
        <f t="shared" si="4"/>
        <v>4.6933271190966224</v>
      </c>
      <c r="AA43" s="87">
        <f t="shared" si="4"/>
        <v>-21.427649090797644</v>
      </c>
      <c r="AB43" s="87">
        <f t="shared" si="4"/>
        <v>-18.941781078580618</v>
      </c>
      <c r="AC43" s="87">
        <f t="shared" si="4"/>
        <v>-13.603072772191993</v>
      </c>
      <c r="AD43" s="87">
        <f t="shared" si="4"/>
        <v>-11.619958177904778</v>
      </c>
      <c r="AE43" s="87">
        <f t="shared" si="4"/>
        <v>-13.295211599570095</v>
      </c>
      <c r="AF43" s="87">
        <f t="shared" si="4"/>
        <v>-4.3789995133698909</v>
      </c>
      <c r="AG43" s="87">
        <f t="shared" si="4"/>
        <v>-2.967784307129989</v>
      </c>
      <c r="AH43" s="87">
        <f t="shared" si="4"/>
        <v>8.0049195838458331</v>
      </c>
      <c r="AI43" s="87">
        <f t="shared" si="4"/>
        <v>11.135435145858153</v>
      </c>
      <c r="AJ43" s="87">
        <f t="shared" si="4"/>
        <v>-2.5202528421690005</v>
      </c>
      <c r="AK43" s="87">
        <f t="shared" si="4"/>
        <v>-6.6055097757269863</v>
      </c>
      <c r="AL43" s="87">
        <f t="shared" si="4"/>
        <v>1.6256755757706856</v>
      </c>
      <c r="AM43" s="87">
        <f t="shared" si="4"/>
        <v>-1.1561484978718397</v>
      </c>
      <c r="AN43" s="87">
        <f t="shared" si="4"/>
        <v>-2.039084237993734</v>
      </c>
      <c r="AO43" s="87">
        <f t="shared" si="4"/>
        <v>0.13516181184532172</v>
      </c>
    </row>
    <row r="45" spans="1:43" ht="15" customHeight="1" x14ac:dyDescent="0.25">
      <c r="A45" s="6" t="s">
        <v>40</v>
      </c>
      <c r="H45" s="1"/>
      <c r="I45" s="15"/>
    </row>
    <row r="46" spans="1:43" ht="15" customHeight="1" x14ac:dyDescent="0.25">
      <c r="A46" t="s">
        <v>48</v>
      </c>
      <c r="B46" s="79">
        <v>4753.57</v>
      </c>
      <c r="C46" s="27"/>
      <c r="W46" s="1"/>
    </row>
    <row r="47" spans="1:43" ht="15" customHeight="1" x14ac:dyDescent="0.25">
      <c r="A47" s="1" t="s">
        <v>49</v>
      </c>
      <c r="B47" s="79">
        <v>4745</v>
      </c>
      <c r="C47" s="1"/>
      <c r="W47" s="1"/>
    </row>
    <row r="48" spans="1:43" ht="15" customHeight="1" x14ac:dyDescent="0.25">
      <c r="A48" t="s">
        <v>0</v>
      </c>
      <c r="B48">
        <v>4688.8900000000003</v>
      </c>
      <c r="C48" s="1"/>
      <c r="W48" s="1"/>
    </row>
    <row r="49" spans="1:10" ht="15" customHeight="1" x14ac:dyDescent="0.25">
      <c r="A49" s="22"/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2</v>
      </c>
      <c r="B51" s="79">
        <v>3925</v>
      </c>
      <c r="C51" s="1"/>
      <c r="I51" s="1"/>
    </row>
    <row r="52" spans="1:10" ht="15" customHeight="1" x14ac:dyDescent="0.25">
      <c r="A52" s="1" t="s">
        <v>29</v>
      </c>
      <c r="B52" s="79">
        <v>3802.78</v>
      </c>
      <c r="C52" s="1"/>
      <c r="I52" s="1"/>
    </row>
    <row r="53" spans="1:10" ht="15" customHeight="1" x14ac:dyDescent="0.25">
      <c r="A53" s="1" t="s">
        <v>19</v>
      </c>
      <c r="B53" s="79">
        <v>3787.5</v>
      </c>
      <c r="C53" s="1"/>
      <c r="D53" s="1"/>
      <c r="E53" s="75"/>
      <c r="I53" s="1"/>
      <c r="J53" s="23"/>
    </row>
    <row r="54" spans="1:10" ht="15" customHeight="1" x14ac:dyDescent="0.25">
      <c r="D54" s="1"/>
      <c r="E54" s="75"/>
    </row>
    <row r="55" spans="1:10" ht="15" customHeight="1" x14ac:dyDescent="0.25">
      <c r="A55" s="1"/>
    </row>
    <row r="56" spans="1:10" ht="15" customHeight="1" x14ac:dyDescent="0.25">
      <c r="A56" s="1"/>
      <c r="B56" s="72"/>
    </row>
    <row r="57" spans="1:10" ht="15" customHeight="1" x14ac:dyDescent="0.25">
      <c r="A57" s="22"/>
      <c r="B57" s="71"/>
    </row>
    <row r="58" spans="1:10" ht="15" customHeight="1" x14ac:dyDescent="0.25">
      <c r="A58" s="1"/>
      <c r="B58" s="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60"/>
  <sheetViews>
    <sheetView zoomScale="106" zoomScaleNormal="106" workbookViewId="0">
      <pane xSplit="2" ySplit="3" topLeftCell="AJ32" activePane="bottomRight" state="frozen"/>
      <selection pane="topRight" activeCell="C1" sqref="C1"/>
      <selection pane="bottomLeft" activeCell="A4" sqref="A4"/>
      <selection pane="bottomRight" activeCell="AK47" sqref="AK47"/>
    </sheetView>
  </sheetViews>
  <sheetFormatPr defaultRowHeight="15" customHeight="1" x14ac:dyDescent="0.25"/>
  <cols>
    <col min="1" max="1" width="18.8554687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1" width="9.140625" style="60"/>
    <col min="42" max="42" width="23.85546875" style="60" customWidth="1"/>
    <col min="43" max="43" width="22.140625" style="60" customWidth="1"/>
    <col min="44" max="16384" width="9.140625" style="60"/>
  </cols>
  <sheetData>
    <row r="2" spans="1:43" ht="15" customHeight="1" x14ac:dyDescent="0.25">
      <c r="AP2" s="92" t="s">
        <v>50</v>
      </c>
      <c r="AQ2" s="92" t="s">
        <v>51</v>
      </c>
    </row>
    <row r="3" spans="1:43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46">
        <v>43374</v>
      </c>
      <c r="AK3" s="46">
        <v>43405</v>
      </c>
      <c r="AL3" s="46">
        <v>43435</v>
      </c>
      <c r="AM3" s="46">
        <v>43466</v>
      </c>
      <c r="AN3" s="46">
        <v>43497</v>
      </c>
      <c r="AO3" s="46">
        <v>43525</v>
      </c>
      <c r="AP3" s="92" t="s">
        <v>52</v>
      </c>
      <c r="AQ3" s="92" t="s">
        <v>53</v>
      </c>
    </row>
    <row r="4" spans="1:43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2">
        <v>2018.75</v>
      </c>
      <c r="AF4" s="25">
        <v>2075</v>
      </c>
      <c r="AG4" s="74">
        <v>2000</v>
      </c>
      <c r="AH4" s="75">
        <v>2116.6666666666665</v>
      </c>
      <c r="AI4" s="77">
        <v>2200</v>
      </c>
      <c r="AJ4" s="77">
        <v>2165</v>
      </c>
      <c r="AK4" s="75">
        <v>2300.5</v>
      </c>
      <c r="AL4" s="75">
        <v>2112.5</v>
      </c>
      <c r="AM4" s="78">
        <v>2084.6153846153848</v>
      </c>
      <c r="AN4" s="79">
        <v>2056.25</v>
      </c>
      <c r="AO4" s="83">
        <v>2122.2222222221999</v>
      </c>
      <c r="AP4" s="93">
        <f>(AO4-AC4)/AC4*100</f>
        <v>5.234159779613214</v>
      </c>
      <c r="AQ4" s="93">
        <f>(AO4-AN4)/AN4*100</f>
        <v>3.2083755487999945</v>
      </c>
    </row>
    <row r="5" spans="1:43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2">
        <v>1840</v>
      </c>
      <c r="AF5" s="25">
        <v>1790</v>
      </c>
      <c r="AG5" s="74">
        <v>1730</v>
      </c>
      <c r="AH5" s="75">
        <v>1920</v>
      </c>
      <c r="AI5" s="77">
        <v>1900</v>
      </c>
      <c r="AJ5" s="77">
        <v>1960</v>
      </c>
      <c r="AK5" s="75">
        <v>1980</v>
      </c>
      <c r="AL5" s="75">
        <v>2000</v>
      </c>
      <c r="AM5" s="78">
        <v>1900</v>
      </c>
      <c r="AN5" s="78">
        <v>1900</v>
      </c>
      <c r="AO5" s="83">
        <v>1892</v>
      </c>
      <c r="AP5" s="93">
        <f t="shared" ref="AP5:AP41" si="0">(AO5-AC5)/AC5*100</f>
        <v>7.5</v>
      </c>
      <c r="AQ5" s="93">
        <f t="shared" ref="AQ5:AQ41" si="1">(AO5-AN5)/AN5*100</f>
        <v>-0.42105263157894735</v>
      </c>
    </row>
    <row r="6" spans="1:43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2">
        <v>2030</v>
      </c>
      <c r="AF6" s="25">
        <v>2066.6666666666702</v>
      </c>
      <c r="AG6" s="74">
        <v>2050</v>
      </c>
      <c r="AH6" s="75">
        <v>2150.2800000000002</v>
      </c>
      <c r="AI6" s="77">
        <v>2275</v>
      </c>
      <c r="AJ6" s="77">
        <v>2300</v>
      </c>
      <c r="AK6" s="75">
        <v>2214.2857142857101</v>
      </c>
      <c r="AL6" s="75">
        <v>2275</v>
      </c>
      <c r="AM6" s="78">
        <v>2350</v>
      </c>
      <c r="AN6" s="79">
        <v>2400</v>
      </c>
      <c r="AO6" s="83">
        <v>2375</v>
      </c>
      <c r="AP6" s="93">
        <f t="shared" si="0"/>
        <v>18.75</v>
      </c>
      <c r="AQ6" s="93">
        <f t="shared" si="1"/>
        <v>-1.0416666666666665</v>
      </c>
    </row>
    <row r="7" spans="1:43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2">
        <v>1946.6666666666667</v>
      </c>
      <c r="AF7" s="25">
        <v>2016.6666666666667</v>
      </c>
      <c r="AG7" s="74">
        <v>2066.6666666666702</v>
      </c>
      <c r="AH7" s="75">
        <v>2133.3333333333298</v>
      </c>
      <c r="AI7" s="77">
        <v>2200</v>
      </c>
      <c r="AJ7" s="77">
        <v>2196</v>
      </c>
      <c r="AK7" s="75">
        <v>2350.6799999999998</v>
      </c>
      <c r="AL7" s="75">
        <v>2300</v>
      </c>
      <c r="AM7" s="78">
        <v>2230</v>
      </c>
      <c r="AN7" s="79">
        <v>2300</v>
      </c>
      <c r="AO7" s="83">
        <v>2265</v>
      </c>
      <c r="AP7" s="93">
        <f t="shared" si="0"/>
        <v>10.104166666666655</v>
      </c>
      <c r="AQ7" s="93">
        <f t="shared" si="1"/>
        <v>-1.5217391304347827</v>
      </c>
    </row>
    <row r="8" spans="1:43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2">
        <v>2296.4285714285716</v>
      </c>
      <c r="AF8" s="25">
        <v>2242.8571428571399</v>
      </c>
      <c r="AG8" s="74">
        <v>2250</v>
      </c>
      <c r="AH8" s="75">
        <v>2345.4545454545455</v>
      </c>
      <c r="AI8" s="77">
        <v>2330.7692307692309</v>
      </c>
      <c r="AJ8" s="77">
        <v>2389.2857142857101</v>
      </c>
      <c r="AK8" s="75">
        <v>2247.3684210526317</v>
      </c>
      <c r="AL8" s="75">
        <v>2330.7692307692309</v>
      </c>
      <c r="AM8" s="78">
        <v>2275</v>
      </c>
      <c r="AN8" s="79">
        <v>2169.2307692307691</v>
      </c>
      <c r="AO8" s="83">
        <v>2275</v>
      </c>
      <c r="AP8" s="93">
        <f t="shared" si="0"/>
        <v>0.15723270440251</v>
      </c>
      <c r="AQ8" s="93">
        <f t="shared" si="1"/>
        <v>4.8758865248227039</v>
      </c>
    </row>
    <row r="9" spans="1:43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90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2">
        <v>2500</v>
      </c>
      <c r="AF9" s="25">
        <v>2500.058</v>
      </c>
      <c r="AG9" s="74">
        <v>2500</v>
      </c>
      <c r="AH9" s="75">
        <v>2490</v>
      </c>
      <c r="AI9" s="77">
        <v>2400</v>
      </c>
      <c r="AJ9" s="77">
        <v>2550</v>
      </c>
      <c r="AK9" s="75">
        <v>2300</v>
      </c>
      <c r="AL9" s="75">
        <v>2500</v>
      </c>
      <c r="AM9" s="78">
        <v>2540</v>
      </c>
      <c r="AN9" s="79">
        <v>2500</v>
      </c>
      <c r="AO9" s="83">
        <v>2500</v>
      </c>
      <c r="AP9" s="93">
        <f t="shared" si="0"/>
        <v>4.1666666666666661</v>
      </c>
      <c r="AQ9" s="93">
        <f t="shared" si="1"/>
        <v>0</v>
      </c>
    </row>
    <row r="10" spans="1:43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2">
        <v>2190</v>
      </c>
      <c r="AF10" s="25">
        <v>1981.1111111111099</v>
      </c>
      <c r="AG10" s="74">
        <v>1933.3333333333301</v>
      </c>
      <c r="AH10" s="75">
        <v>2000</v>
      </c>
      <c r="AI10" s="77">
        <v>2000</v>
      </c>
      <c r="AJ10" s="77">
        <v>1950</v>
      </c>
      <c r="AK10" s="75">
        <v>2000</v>
      </c>
      <c r="AL10" s="75">
        <v>2100</v>
      </c>
      <c r="AM10" s="78">
        <v>2300</v>
      </c>
      <c r="AN10" s="78">
        <v>2300</v>
      </c>
      <c r="AO10" s="83">
        <v>2250</v>
      </c>
      <c r="AP10" s="93">
        <f t="shared" si="0"/>
        <v>7.5697211155378561</v>
      </c>
      <c r="AQ10" s="93">
        <f t="shared" si="1"/>
        <v>-2.1739130434782608</v>
      </c>
    </row>
    <row r="11" spans="1:43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2">
        <v>2306.6666666666702</v>
      </c>
      <c r="AF11" s="25">
        <v>2280</v>
      </c>
      <c r="AG11" s="74">
        <v>2270</v>
      </c>
      <c r="AH11" s="75">
        <v>2210</v>
      </c>
      <c r="AI11" s="77">
        <v>2350</v>
      </c>
      <c r="AJ11" s="77">
        <v>2353.7037037036998</v>
      </c>
      <c r="AK11" s="75">
        <v>2200</v>
      </c>
      <c r="AL11" s="75">
        <v>2000</v>
      </c>
      <c r="AM11" s="78">
        <v>2000</v>
      </c>
      <c r="AN11" s="79">
        <v>1980</v>
      </c>
      <c r="AO11" s="83">
        <v>2020</v>
      </c>
      <c r="AP11" s="93">
        <f t="shared" si="0"/>
        <v>-14.647887323943657</v>
      </c>
      <c r="AQ11" s="93">
        <f t="shared" si="1"/>
        <v>2.0202020202020203</v>
      </c>
    </row>
    <row r="12" spans="1:43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2">
        <v>2428.5714285714298</v>
      </c>
      <c r="AF12" s="25">
        <v>2465.3254000000002</v>
      </c>
      <c r="AG12" s="74">
        <v>2401.4285714285702</v>
      </c>
      <c r="AH12" s="75">
        <v>2400</v>
      </c>
      <c r="AI12" s="77">
        <v>2440</v>
      </c>
      <c r="AJ12" s="77">
        <v>2488.8888888888901</v>
      </c>
      <c r="AK12" s="75">
        <v>2260</v>
      </c>
      <c r="AL12" s="75">
        <v>2500</v>
      </c>
      <c r="AM12" s="78">
        <v>2325</v>
      </c>
      <c r="AN12" s="79">
        <v>2400</v>
      </c>
      <c r="AO12" s="83">
        <v>2362.5</v>
      </c>
      <c r="AP12" s="93">
        <f t="shared" si="0"/>
        <v>-5.025125628140704</v>
      </c>
      <c r="AQ12" s="93">
        <f t="shared" si="1"/>
        <v>-1.5625</v>
      </c>
    </row>
    <row r="13" spans="1:43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2">
        <v>2112.5</v>
      </c>
      <c r="AF13" s="25">
        <v>2165</v>
      </c>
      <c r="AG13" s="74">
        <v>2095.45454545455</v>
      </c>
      <c r="AH13" s="75">
        <v>2111.1111111111099</v>
      </c>
      <c r="AI13" s="77">
        <v>2166.6666666666702</v>
      </c>
      <c r="AJ13" s="77">
        <v>2111.1111111111113</v>
      </c>
      <c r="AK13" s="75">
        <v>2086.6666666666665</v>
      </c>
      <c r="AL13" s="75">
        <v>2300</v>
      </c>
      <c r="AM13" s="78">
        <v>2350</v>
      </c>
      <c r="AN13" s="79">
        <v>2450</v>
      </c>
      <c r="AO13" s="83">
        <v>2400</v>
      </c>
      <c r="AP13" s="93">
        <f t="shared" si="0"/>
        <v>11.36890951276102</v>
      </c>
      <c r="AQ13" s="93">
        <f t="shared" si="1"/>
        <v>-2.0408163265306123</v>
      </c>
    </row>
    <row r="14" spans="1:43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2">
        <v>2175.7142857142899</v>
      </c>
      <c r="AF14" s="25">
        <v>1985.7142857142901</v>
      </c>
      <c r="AG14" s="74">
        <v>1902.3076923076901</v>
      </c>
      <c r="AH14" s="75">
        <v>2041.6666666666699</v>
      </c>
      <c r="AI14" s="77">
        <v>2142.8571428571399</v>
      </c>
      <c r="AJ14" s="77">
        <v>2150</v>
      </c>
      <c r="AK14" s="75">
        <v>2015.38461538462</v>
      </c>
      <c r="AL14" s="75">
        <v>2300</v>
      </c>
      <c r="AM14" s="78">
        <v>2230</v>
      </c>
      <c r="AN14" s="79">
        <v>2300</v>
      </c>
      <c r="AO14" s="83">
        <v>2331.4285714285702</v>
      </c>
      <c r="AP14" s="93">
        <f t="shared" si="0"/>
        <v>22.706766917293166</v>
      </c>
      <c r="AQ14" s="93">
        <f t="shared" si="1"/>
        <v>1.3664596273291389</v>
      </c>
    </row>
    <row r="15" spans="1:43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2">
        <v>1690</v>
      </c>
      <c r="AF15" s="25">
        <v>1699.66</v>
      </c>
      <c r="AG15" s="74">
        <v>1700</v>
      </c>
      <c r="AH15" s="75">
        <v>1840</v>
      </c>
      <c r="AI15" s="77">
        <v>1900</v>
      </c>
      <c r="AJ15" s="77">
        <v>1916.6666666666667</v>
      </c>
      <c r="AK15" s="75">
        <v>1908.3333333333333</v>
      </c>
      <c r="AL15" s="75">
        <v>1910</v>
      </c>
      <c r="AM15" s="78">
        <v>1970</v>
      </c>
      <c r="AN15" s="79">
        <v>1975</v>
      </c>
      <c r="AO15" s="83">
        <v>1972.5</v>
      </c>
      <c r="AP15" s="93">
        <f t="shared" si="0"/>
        <v>5.4812834224598923</v>
      </c>
      <c r="AQ15" s="93">
        <f t="shared" si="1"/>
        <v>-0.12658227848101267</v>
      </c>
    </row>
    <row r="16" spans="1:43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2">
        <v>1846.1538461538462</v>
      </c>
      <c r="AF16" s="25">
        <v>1794.2857142857099</v>
      </c>
      <c r="AG16" s="74">
        <v>1731.25</v>
      </c>
      <c r="AH16" s="75">
        <v>1950</v>
      </c>
      <c r="AI16" s="77">
        <v>1964.2857142857142</v>
      </c>
      <c r="AJ16" s="77">
        <v>1973.0769230769199</v>
      </c>
      <c r="AK16" s="75">
        <v>2080</v>
      </c>
      <c r="AL16" s="75">
        <v>2000</v>
      </c>
      <c r="AM16" s="78">
        <v>2130</v>
      </c>
      <c r="AN16" s="79">
        <v>2000</v>
      </c>
      <c r="AO16" s="83">
        <v>2065</v>
      </c>
      <c r="AP16" s="93">
        <f t="shared" si="0"/>
        <v>-5.911270983213301</v>
      </c>
      <c r="AQ16" s="93">
        <f t="shared" si="1"/>
        <v>3.25</v>
      </c>
    </row>
    <row r="17" spans="1:43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2">
        <v>1795</v>
      </c>
      <c r="AF17" s="25">
        <v>1800</v>
      </c>
      <c r="AG17" s="74">
        <v>1820</v>
      </c>
      <c r="AH17" s="75">
        <v>1846.1538461538462</v>
      </c>
      <c r="AI17" s="77">
        <v>2011.1111111111111</v>
      </c>
      <c r="AJ17" s="77">
        <v>2167.8571428571399</v>
      </c>
      <c r="AK17" s="75">
        <v>2200</v>
      </c>
      <c r="AL17" s="75">
        <v>1953.3333333333333</v>
      </c>
      <c r="AM17" s="78">
        <v>1961.5384615384614</v>
      </c>
      <c r="AN17" s="79">
        <v>1923.0769230769231</v>
      </c>
      <c r="AO17" s="83">
        <v>1960</v>
      </c>
      <c r="AP17" s="93">
        <f t="shared" si="0"/>
        <v>3.4300791556728232</v>
      </c>
      <c r="AQ17" s="93">
        <f t="shared" si="1"/>
        <v>1.919999999999999</v>
      </c>
    </row>
    <row r="18" spans="1:43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2">
        <v>1838.5714285714287</v>
      </c>
      <c r="AF18" s="25">
        <v>1889.9</v>
      </c>
      <c r="AG18" s="74">
        <v>1860</v>
      </c>
      <c r="AH18" s="75">
        <v>1791.1111111111111</v>
      </c>
      <c r="AI18" s="77">
        <v>1865.4545454545455</v>
      </c>
      <c r="AJ18" s="77">
        <v>1918.1818181818201</v>
      </c>
      <c r="AK18" s="75">
        <v>2000</v>
      </c>
      <c r="AL18" s="75">
        <v>1748.4615384615386</v>
      </c>
      <c r="AM18" s="78">
        <v>1672.2222222222222</v>
      </c>
      <c r="AN18" s="79">
        <v>1680</v>
      </c>
      <c r="AO18" s="83">
        <v>1769.2307692307693</v>
      </c>
      <c r="AP18" s="93">
        <f t="shared" si="0"/>
        <v>-19.048922607641639</v>
      </c>
      <c r="AQ18" s="93">
        <f t="shared" si="1"/>
        <v>5.3113553113553147</v>
      </c>
    </row>
    <row r="19" spans="1:43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2">
        <v>2500</v>
      </c>
      <c r="AF19" s="25">
        <v>2360.9499999999998</v>
      </c>
      <c r="AG19" s="74">
        <v>2314.2857142857101</v>
      </c>
      <c r="AH19" s="75">
        <v>2354.54545454545</v>
      </c>
      <c r="AI19" s="77">
        <v>2487.5</v>
      </c>
      <c r="AJ19" s="77">
        <v>2500</v>
      </c>
      <c r="AK19" s="75">
        <v>2200</v>
      </c>
      <c r="AL19" s="75">
        <v>1733.3333333333333</v>
      </c>
      <c r="AM19" s="78">
        <v>2023.3333333333301</v>
      </c>
      <c r="AN19" s="79">
        <v>2000</v>
      </c>
      <c r="AO19" s="83">
        <v>2011.6666666666652</v>
      </c>
      <c r="AP19" s="93">
        <f t="shared" si="0"/>
        <v>-6.434108527131853</v>
      </c>
      <c r="AQ19" s="93">
        <f t="shared" si="1"/>
        <v>0.58333333333325754</v>
      </c>
    </row>
    <row r="20" spans="1:43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2">
        <v>1825</v>
      </c>
      <c r="AF20" s="25">
        <v>1840</v>
      </c>
      <c r="AG20" s="74">
        <v>1820</v>
      </c>
      <c r="AH20" s="75">
        <v>1866.6666666666667</v>
      </c>
      <c r="AI20" s="77">
        <v>1925</v>
      </c>
      <c r="AJ20" s="77">
        <v>1942.8571428571429</v>
      </c>
      <c r="AK20" s="75">
        <v>2075</v>
      </c>
      <c r="AL20" s="75">
        <v>2077.5</v>
      </c>
      <c r="AM20" s="78">
        <v>1985.7142857142858</v>
      </c>
      <c r="AN20" s="79">
        <v>1916.6666666666667</v>
      </c>
      <c r="AO20" s="83">
        <v>1915</v>
      </c>
      <c r="AP20" s="93">
        <f t="shared" si="0"/>
        <v>-3.5611510791366938</v>
      </c>
      <c r="AQ20" s="93">
        <f t="shared" si="1"/>
        <v>-8.6956521739134388E-2</v>
      </c>
    </row>
    <row r="21" spans="1:43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90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2">
        <v>1950</v>
      </c>
      <c r="AF21" s="25">
        <v>1952.88</v>
      </c>
      <c r="AG21" s="74">
        <v>1950</v>
      </c>
      <c r="AH21" s="75">
        <v>1900</v>
      </c>
      <c r="AI21" s="77">
        <v>2100</v>
      </c>
      <c r="AJ21" s="77">
        <v>2200</v>
      </c>
      <c r="AK21" s="75">
        <v>2100</v>
      </c>
      <c r="AL21" s="75">
        <v>1916.6666666666667</v>
      </c>
      <c r="AM21" s="78">
        <v>1966.6666666666699</v>
      </c>
      <c r="AN21" s="79">
        <v>2000</v>
      </c>
      <c r="AO21" s="83">
        <v>2080</v>
      </c>
      <c r="AP21" s="93">
        <f t="shared" si="0"/>
        <v>6.666666666666667</v>
      </c>
      <c r="AQ21" s="93">
        <f t="shared" si="1"/>
        <v>4</v>
      </c>
    </row>
    <row r="22" spans="1:43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2">
        <v>1687.5</v>
      </c>
      <c r="AF22" s="25">
        <v>1716.6666666666699</v>
      </c>
      <c r="AG22" s="74">
        <v>1760</v>
      </c>
      <c r="AH22" s="75">
        <v>1825</v>
      </c>
      <c r="AI22" s="77">
        <v>1800</v>
      </c>
      <c r="AJ22" s="77">
        <v>2000</v>
      </c>
      <c r="AK22" s="75">
        <v>2000.8</v>
      </c>
      <c r="AL22" s="75">
        <v>1888.6666666666667</v>
      </c>
      <c r="AM22" s="78">
        <v>1755.3333333333333</v>
      </c>
      <c r="AN22" s="79">
        <v>1725</v>
      </c>
      <c r="AO22" s="83">
        <v>1740.1666666666665</v>
      </c>
      <c r="AP22" s="93">
        <f t="shared" si="0"/>
        <v>-11.516949152542384</v>
      </c>
      <c r="AQ22" s="93">
        <f t="shared" si="1"/>
        <v>0.87922705314008776</v>
      </c>
    </row>
    <row r="23" spans="1:43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2">
        <v>1800</v>
      </c>
      <c r="AF23" s="25">
        <v>1800.75</v>
      </c>
      <c r="AG23" s="74">
        <v>1810</v>
      </c>
      <c r="AH23" s="75">
        <v>1800</v>
      </c>
      <c r="AI23" s="77">
        <v>2075</v>
      </c>
      <c r="AJ23" s="77">
        <v>2100</v>
      </c>
      <c r="AK23" s="75">
        <v>2000</v>
      </c>
      <c r="AL23" s="75">
        <v>2200</v>
      </c>
      <c r="AM23" s="78">
        <v>2066.6666666666665</v>
      </c>
      <c r="AN23" s="79">
        <v>2100</v>
      </c>
      <c r="AO23" s="83">
        <v>2083.333333333333</v>
      </c>
      <c r="AP23" s="93">
        <f t="shared" si="0"/>
        <v>2.4590163934426119</v>
      </c>
      <c r="AQ23" s="93">
        <f t="shared" si="1"/>
        <v>-0.79365079365080804</v>
      </c>
    </row>
    <row r="24" spans="1:43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2">
        <v>1900</v>
      </c>
      <c r="AF24" s="25">
        <v>1875</v>
      </c>
      <c r="AG24" s="74">
        <v>1857.1428571428601</v>
      </c>
      <c r="AH24" s="75">
        <v>2000</v>
      </c>
      <c r="AI24" s="77">
        <v>2114.2857142857101</v>
      </c>
      <c r="AJ24" s="77">
        <v>2195</v>
      </c>
      <c r="AK24" s="75">
        <v>1980.952380952381</v>
      </c>
      <c r="AL24" s="75">
        <v>2357.1428571428573</v>
      </c>
      <c r="AM24" s="78">
        <v>2171.4285714285716</v>
      </c>
      <c r="AN24" s="79">
        <v>1950</v>
      </c>
      <c r="AO24" s="83">
        <v>1978.1818181818201</v>
      </c>
      <c r="AP24" s="93">
        <f t="shared" si="0"/>
        <v>-3.5033259423502412</v>
      </c>
      <c r="AQ24" s="93">
        <f t="shared" si="1"/>
        <v>1.4452214452215417</v>
      </c>
    </row>
    <row r="25" spans="1:43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2">
        <v>2125</v>
      </c>
      <c r="AF25" s="25">
        <v>2100.86</v>
      </c>
      <c r="AG25" s="74">
        <v>2009.95</v>
      </c>
      <c r="AH25" s="75">
        <v>2000</v>
      </c>
      <c r="AI25" s="77">
        <v>2100</v>
      </c>
      <c r="AJ25" s="77">
        <v>2100</v>
      </c>
      <c r="AK25" s="75">
        <v>2050</v>
      </c>
      <c r="AL25" s="75">
        <v>2000</v>
      </c>
      <c r="AM25" s="78">
        <v>2000</v>
      </c>
      <c r="AN25" s="79">
        <v>1950</v>
      </c>
      <c r="AO25" s="83">
        <v>2000</v>
      </c>
      <c r="AP25" s="93">
        <f t="shared" si="0"/>
        <v>-3.6144578313253009</v>
      </c>
      <c r="AQ25" s="93">
        <f t="shared" si="1"/>
        <v>2.5641025641025639</v>
      </c>
    </row>
    <row r="26" spans="1:43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2">
        <v>1987.5</v>
      </c>
      <c r="AF26" s="25">
        <v>1975</v>
      </c>
      <c r="AG26" s="74">
        <v>1930</v>
      </c>
      <c r="AH26" s="75">
        <v>1950</v>
      </c>
      <c r="AI26" s="77">
        <v>1966.6666666666699</v>
      </c>
      <c r="AJ26" s="77">
        <v>2000</v>
      </c>
      <c r="AK26" s="75">
        <v>1983.3333333333333</v>
      </c>
      <c r="AL26" s="75">
        <v>2000</v>
      </c>
      <c r="AM26" s="78">
        <v>1850</v>
      </c>
      <c r="AN26" s="79">
        <v>2010</v>
      </c>
      <c r="AO26" s="83">
        <v>1925</v>
      </c>
      <c r="AP26" s="93">
        <f t="shared" si="0"/>
        <v>-13.67713004484305</v>
      </c>
      <c r="AQ26" s="93">
        <f t="shared" si="1"/>
        <v>-4.2288557213930353</v>
      </c>
    </row>
    <row r="27" spans="1:43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2">
        <v>2163.3333333333298</v>
      </c>
      <c r="AF27" s="25">
        <v>2116.6666666666702</v>
      </c>
      <c r="AG27" s="74">
        <v>2100</v>
      </c>
      <c r="AH27" s="75">
        <v>2105</v>
      </c>
      <c r="AI27" s="77">
        <v>2000</v>
      </c>
      <c r="AJ27" s="77">
        <v>1900</v>
      </c>
      <c r="AK27" s="75">
        <v>1945.4545454545455</v>
      </c>
      <c r="AL27" s="75">
        <v>2000</v>
      </c>
      <c r="AM27" s="78">
        <v>1900</v>
      </c>
      <c r="AN27" s="79">
        <v>1933.3333333333301</v>
      </c>
      <c r="AO27" s="83">
        <v>1916.6666666666652</v>
      </c>
      <c r="AP27" s="93">
        <f t="shared" si="0"/>
        <v>-8.7301587301588022</v>
      </c>
      <c r="AQ27" s="93">
        <f t="shared" si="1"/>
        <v>-0.86206896551715273</v>
      </c>
    </row>
    <row r="28" spans="1:43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2">
        <v>1910</v>
      </c>
      <c r="AF28" s="25">
        <v>1856.25</v>
      </c>
      <c r="AG28" s="74">
        <v>1846.89655172414</v>
      </c>
      <c r="AH28" s="75">
        <v>1922.7272727272727</v>
      </c>
      <c r="AI28" s="77">
        <v>1931.578947368421</v>
      </c>
      <c r="AJ28" s="77">
        <v>2086.95652173913</v>
      </c>
      <c r="AK28" s="75">
        <v>1954.5454545454545</v>
      </c>
      <c r="AL28" s="75">
        <v>2020</v>
      </c>
      <c r="AM28" s="78">
        <v>1894.7368421052631</v>
      </c>
      <c r="AN28" s="79">
        <v>1901.1764705882354</v>
      </c>
      <c r="AO28" s="83">
        <v>1899.4736842105301</v>
      </c>
      <c r="AP28" s="93">
        <f t="shared" si="0"/>
        <v>-13.384692922456448</v>
      </c>
      <c r="AQ28" s="93">
        <f t="shared" si="1"/>
        <v>-8.9564877540189602E-2</v>
      </c>
    </row>
    <row r="29" spans="1:43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2">
        <v>2100</v>
      </c>
      <c r="AF29" s="25">
        <v>2025</v>
      </c>
      <c r="AG29" s="74">
        <v>2005.7142857142901</v>
      </c>
      <c r="AH29" s="75">
        <v>2100.4285714285702</v>
      </c>
      <c r="AI29" s="77">
        <v>2160</v>
      </c>
      <c r="AJ29" s="77">
        <v>2190</v>
      </c>
      <c r="AK29" s="75">
        <v>2088.2352941176468</v>
      </c>
      <c r="AL29" s="75">
        <v>2000</v>
      </c>
      <c r="AM29" s="78">
        <v>2133.3333333333298</v>
      </c>
      <c r="AN29" s="79">
        <v>2133.3333333333335</v>
      </c>
      <c r="AO29" s="83">
        <v>2100</v>
      </c>
      <c r="AP29" s="93">
        <f t="shared" si="0"/>
        <v>1.6129032258064593</v>
      </c>
      <c r="AQ29" s="93">
        <f t="shared" si="1"/>
        <v>-1.5625000000000069</v>
      </c>
    </row>
    <row r="30" spans="1:43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2">
        <v>1960</v>
      </c>
      <c r="AF30" s="25">
        <v>1961.58</v>
      </c>
      <c r="AG30" s="74">
        <v>1900</v>
      </c>
      <c r="AH30" s="75">
        <v>2100</v>
      </c>
      <c r="AI30" s="77">
        <v>2150</v>
      </c>
      <c r="AJ30" s="77">
        <v>2150</v>
      </c>
      <c r="AK30" s="75">
        <v>2000</v>
      </c>
      <c r="AL30" s="75">
        <v>2000</v>
      </c>
      <c r="AM30" s="78">
        <v>2014.2857142857142</v>
      </c>
      <c r="AN30" s="79">
        <v>2200</v>
      </c>
      <c r="AO30" s="83">
        <v>2033.3333333333333</v>
      </c>
      <c r="AP30" s="93">
        <f t="shared" si="0"/>
        <v>2.9535864978902917</v>
      </c>
      <c r="AQ30" s="93">
        <f t="shared" si="1"/>
        <v>-7.5757575757575788</v>
      </c>
    </row>
    <row r="31" spans="1:43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2">
        <v>2170</v>
      </c>
      <c r="AF31" s="25">
        <v>2105.9132</v>
      </c>
      <c r="AG31" s="74">
        <v>2136.3636363636401</v>
      </c>
      <c r="AH31" s="75">
        <v>2016.6666666666667</v>
      </c>
      <c r="AI31" s="77">
        <v>2140</v>
      </c>
      <c r="AJ31" s="77">
        <v>2260</v>
      </c>
      <c r="AK31" s="75">
        <v>2166.6666666666665</v>
      </c>
      <c r="AL31" s="75">
        <v>1768.75</v>
      </c>
      <c r="AM31" s="78">
        <v>1700</v>
      </c>
      <c r="AN31" s="79">
        <v>1841.6666666666667</v>
      </c>
      <c r="AO31" s="83">
        <v>1860</v>
      </c>
      <c r="AP31" s="93">
        <f t="shared" si="0"/>
        <v>-7.0000000000000009</v>
      </c>
      <c r="AQ31" s="93">
        <f t="shared" si="1"/>
        <v>0.99547511312216774</v>
      </c>
    </row>
    <row r="32" spans="1:43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2">
        <v>2166.6666666666702</v>
      </c>
      <c r="AF32" s="25">
        <v>2100.0102999999999</v>
      </c>
      <c r="AG32" s="74">
        <v>2010.3333333333301</v>
      </c>
      <c r="AH32" s="75">
        <v>2000.57142857143</v>
      </c>
      <c r="AI32" s="77">
        <v>1953.3333333333333</v>
      </c>
      <c r="AJ32" s="77">
        <v>2075</v>
      </c>
      <c r="AK32" s="75">
        <v>2000</v>
      </c>
      <c r="AL32" s="75">
        <v>1731.25</v>
      </c>
      <c r="AM32" s="78">
        <v>1741.6666666666699</v>
      </c>
      <c r="AN32" s="79">
        <v>1843.3333333333333</v>
      </c>
      <c r="AO32" s="83">
        <v>1786.3636363636363</v>
      </c>
      <c r="AP32" s="93">
        <f t="shared" si="0"/>
        <v>-12.860310421286037</v>
      </c>
      <c r="AQ32" s="93">
        <f t="shared" si="1"/>
        <v>-3.0905803057701808</v>
      </c>
    </row>
    <row r="33" spans="1:43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2">
        <v>2263.5714285714298</v>
      </c>
      <c r="AF33" s="25">
        <v>2170</v>
      </c>
      <c r="AG33" s="74">
        <v>2126.6666666666702</v>
      </c>
      <c r="AH33" s="75">
        <v>2173.3333333333298</v>
      </c>
      <c r="AI33" s="77">
        <v>1977.7777777777778</v>
      </c>
      <c r="AJ33" s="77">
        <v>2056.1111111111099</v>
      </c>
      <c r="AK33" s="75">
        <v>2000</v>
      </c>
      <c r="AL33" s="75">
        <v>1802.5</v>
      </c>
      <c r="AM33" s="78">
        <v>1703.5714285714287</v>
      </c>
      <c r="AN33" s="79">
        <v>1811.1111111111111</v>
      </c>
      <c r="AO33" s="83">
        <v>1785.2941176470588</v>
      </c>
      <c r="AP33" s="93">
        <f t="shared" si="0"/>
        <v>-10.735294117647062</v>
      </c>
      <c r="AQ33" s="93">
        <f t="shared" si="1"/>
        <v>-1.4254781667268144</v>
      </c>
    </row>
    <row r="34" spans="1:43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2">
        <v>2157.5</v>
      </c>
      <c r="AF34" s="25">
        <v>2102.9411764705901</v>
      </c>
      <c r="AG34" s="74">
        <v>2100.625</v>
      </c>
      <c r="AH34" s="75">
        <v>2160</v>
      </c>
      <c r="AI34" s="77">
        <v>2000</v>
      </c>
      <c r="AJ34" s="77">
        <v>2114.7058823529401</v>
      </c>
      <c r="AK34" s="75">
        <v>2000</v>
      </c>
      <c r="AL34" s="75">
        <v>1753.6842105263158</v>
      </c>
      <c r="AM34" s="78">
        <v>1769.23076923077</v>
      </c>
      <c r="AN34" s="79">
        <v>1812.5</v>
      </c>
      <c r="AO34" s="83">
        <v>1789.4117647058799</v>
      </c>
      <c r="AP34" s="93">
        <f t="shared" si="0"/>
        <v>-9.4828067173756594</v>
      </c>
      <c r="AQ34" s="93">
        <f t="shared" si="1"/>
        <v>-1.2738336713997278</v>
      </c>
    </row>
    <row r="35" spans="1:43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2">
        <v>2175</v>
      </c>
      <c r="AF35" s="25">
        <v>2002.35412</v>
      </c>
      <c r="AG35" s="74">
        <v>2140</v>
      </c>
      <c r="AH35" s="75">
        <v>2100</v>
      </c>
      <c r="AI35" s="77">
        <v>2150</v>
      </c>
      <c r="AJ35" s="77">
        <v>2170</v>
      </c>
      <c r="AK35" s="75">
        <v>2088.8888888888887</v>
      </c>
      <c r="AL35" s="75">
        <v>2000</v>
      </c>
      <c r="AM35" s="78">
        <v>1870</v>
      </c>
      <c r="AN35" s="79">
        <v>1910</v>
      </c>
      <c r="AO35" s="83">
        <v>1870</v>
      </c>
      <c r="AP35" s="93">
        <f t="shared" si="0"/>
        <v>-10.952380952380953</v>
      </c>
      <c r="AQ35" s="93">
        <f t="shared" si="1"/>
        <v>-2.0942408376963351</v>
      </c>
    </row>
    <row r="36" spans="1:43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2">
        <v>1967.8571428571429</v>
      </c>
      <c r="AF36" s="25">
        <v>2082.1428571428573</v>
      </c>
      <c r="AG36" s="74">
        <v>2058.3333333333298</v>
      </c>
      <c r="AH36" s="75">
        <v>2112.5</v>
      </c>
      <c r="AI36" s="77">
        <v>2250</v>
      </c>
      <c r="AJ36" s="77">
        <v>2271.4285714285716</v>
      </c>
      <c r="AK36" s="75">
        <v>2057.1428571428573</v>
      </c>
      <c r="AL36" s="75">
        <v>2100</v>
      </c>
      <c r="AM36" s="78">
        <v>2205.6315789473701</v>
      </c>
      <c r="AN36" s="79">
        <v>2300</v>
      </c>
      <c r="AO36" s="83">
        <v>2129.54545454545</v>
      </c>
      <c r="AP36" s="93">
        <f t="shared" si="0"/>
        <v>-3.202479338843184</v>
      </c>
      <c r="AQ36" s="93">
        <f t="shared" si="1"/>
        <v>-7.4110671936760895</v>
      </c>
    </row>
    <row r="37" spans="1:43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2">
        <v>2130</v>
      </c>
      <c r="AF37" s="25">
        <v>2000.8945120000001</v>
      </c>
      <c r="AG37" s="74">
        <v>2000</v>
      </c>
      <c r="AH37" s="75">
        <v>1922.2222222222199</v>
      </c>
      <c r="AI37" s="77">
        <v>2075</v>
      </c>
      <c r="AJ37" s="77">
        <v>2000</v>
      </c>
      <c r="AK37" s="75">
        <v>2050.63</v>
      </c>
      <c r="AL37" s="75">
        <v>1983.3333333333333</v>
      </c>
      <c r="AM37" s="78">
        <v>2000</v>
      </c>
      <c r="AN37" s="79">
        <v>2080</v>
      </c>
      <c r="AO37" s="83">
        <v>2100</v>
      </c>
      <c r="AP37" s="93">
        <f t="shared" si="0"/>
        <v>2.4390243902439024</v>
      </c>
      <c r="AQ37" s="93">
        <f t="shared" si="1"/>
        <v>0.96153846153846156</v>
      </c>
    </row>
    <row r="38" spans="1:43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91">
        <v>2271.7176923076922</v>
      </c>
      <c r="AF38" s="25">
        <v>2191.3249999999998</v>
      </c>
      <c r="AG38" s="74">
        <v>2000</v>
      </c>
      <c r="AH38" s="75">
        <v>2005.69852660793</v>
      </c>
      <c r="AI38" s="77">
        <v>2100</v>
      </c>
      <c r="AJ38" s="77">
        <v>2000</v>
      </c>
      <c r="AK38" s="75">
        <v>2000</v>
      </c>
      <c r="AL38" s="75">
        <v>2000</v>
      </c>
      <c r="AM38" s="78">
        <v>2153</v>
      </c>
      <c r="AN38" s="79">
        <v>2300</v>
      </c>
      <c r="AO38" s="83">
        <v>2350</v>
      </c>
      <c r="AP38" s="93">
        <f t="shared" si="0"/>
        <v>17.5</v>
      </c>
      <c r="AQ38" s="93">
        <f t="shared" si="1"/>
        <v>2.1739130434782608</v>
      </c>
    </row>
    <row r="39" spans="1:43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91">
        <v>2387.2606661687028</v>
      </c>
      <c r="AF39" s="25">
        <v>2203.0954000000002</v>
      </c>
      <c r="AG39" s="74">
        <v>2200</v>
      </c>
      <c r="AH39" s="75">
        <v>2327.9383801237632</v>
      </c>
      <c r="AI39" s="77">
        <v>2374.3079709993626</v>
      </c>
      <c r="AJ39" s="77">
        <v>2474.3079709993599</v>
      </c>
      <c r="AK39" s="75">
        <v>2250.33</v>
      </c>
      <c r="AL39" s="75">
        <v>2250.33</v>
      </c>
      <c r="AM39" s="75">
        <v>2250.33</v>
      </c>
      <c r="AN39" s="90">
        <v>2352.5585948058729</v>
      </c>
      <c r="AO39" s="83">
        <v>2301.4442974029362</v>
      </c>
      <c r="AP39" s="93">
        <f t="shared" si="0"/>
        <v>-7.9422281038825542</v>
      </c>
      <c r="AQ39" s="93">
        <f t="shared" si="1"/>
        <v>-2.1727109163525222</v>
      </c>
    </row>
    <row r="40" spans="1:43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2">
        <v>2060</v>
      </c>
      <c r="AF40" s="25">
        <v>2000.0509999999999</v>
      </c>
      <c r="AG40" s="74">
        <v>2000</v>
      </c>
      <c r="AH40" s="75">
        <v>1914.2857142857142</v>
      </c>
      <c r="AI40" s="77">
        <v>2000</v>
      </c>
      <c r="AJ40" s="77">
        <v>2000</v>
      </c>
      <c r="AK40" s="75">
        <v>2000</v>
      </c>
      <c r="AL40" s="75">
        <v>2040</v>
      </c>
      <c r="AM40" s="78">
        <v>2000</v>
      </c>
      <c r="AN40" s="79">
        <v>2100</v>
      </c>
      <c r="AO40" s="83">
        <v>2170</v>
      </c>
      <c r="AP40" s="93">
        <f t="shared" si="0"/>
        <v>5.8536585365853666</v>
      </c>
      <c r="AQ40" s="93">
        <f t="shared" si="1"/>
        <v>3.3333333333333335</v>
      </c>
    </row>
    <row r="41" spans="1:43" ht="15" customHeight="1" x14ac:dyDescent="0.25">
      <c r="A41" s="67" t="s">
        <v>37</v>
      </c>
      <c r="B41" s="68"/>
      <c r="C41" s="69">
        <f t="shared" ref="C41:AO41" si="2">AVERAGE(C4:C40)</f>
        <v>1841.975418275418</v>
      </c>
      <c r="D41" s="69">
        <f t="shared" si="2"/>
        <v>1860.2976533676533</v>
      </c>
      <c r="E41" s="69">
        <f t="shared" si="2"/>
        <v>1839.3436265924479</v>
      </c>
      <c r="F41" s="69">
        <f t="shared" si="2"/>
        <v>1862.9063494081233</v>
      </c>
      <c r="G41" s="69">
        <f t="shared" si="2"/>
        <v>1853.9525740025731</v>
      </c>
      <c r="H41" s="69">
        <f t="shared" si="2"/>
        <v>1962.6325602574004</v>
      </c>
      <c r="I41" s="69">
        <f t="shared" si="2"/>
        <v>2071.0590948090939</v>
      </c>
      <c r="J41" s="69">
        <f t="shared" si="2"/>
        <v>1928.0643886743874</v>
      </c>
      <c r="K41" s="69">
        <f t="shared" si="2"/>
        <v>1938.6155318757353</v>
      </c>
      <c r="L41" s="69">
        <f t="shared" si="2"/>
        <v>2067.0146448499222</v>
      </c>
      <c r="M41" s="69">
        <f t="shared" si="2"/>
        <v>1962.5455183104264</v>
      </c>
      <c r="N41" s="69">
        <f t="shared" si="2"/>
        <v>2002.1597520377509</v>
      </c>
      <c r="O41" s="69">
        <f t="shared" si="2"/>
        <v>2567.5637077107663</v>
      </c>
      <c r="P41" s="69">
        <f t="shared" si="2"/>
        <v>2708.381178039414</v>
      </c>
      <c r="Q41" s="69">
        <f t="shared" si="2"/>
        <v>2493.5891756418077</v>
      </c>
      <c r="R41" s="69">
        <f t="shared" si="2"/>
        <v>2428.3827508827503</v>
      </c>
      <c r="S41" s="69">
        <f t="shared" si="2"/>
        <v>2446.5677683912977</v>
      </c>
      <c r="T41" s="69">
        <f t="shared" si="2"/>
        <v>2215.9583285483286</v>
      </c>
      <c r="U41" s="69">
        <f t="shared" si="2"/>
        <v>2226.2133047133043</v>
      </c>
      <c r="V41" s="69">
        <f t="shared" si="2"/>
        <v>1990.7063163444745</v>
      </c>
      <c r="W41" s="69">
        <f t="shared" si="2"/>
        <v>1911.4376193981454</v>
      </c>
      <c r="X41" s="69">
        <f t="shared" si="2"/>
        <v>2374.070224070224</v>
      </c>
      <c r="Y41" s="69">
        <f t="shared" si="2"/>
        <v>2377.8089189189191</v>
      </c>
      <c r="Z41" s="69">
        <f t="shared" si="2"/>
        <v>2276.9555938241119</v>
      </c>
      <c r="AA41" s="69">
        <f t="shared" si="2"/>
        <v>2190.0657484407484</v>
      </c>
      <c r="AB41" s="69">
        <f t="shared" si="2"/>
        <v>2155.9678842376211</v>
      </c>
      <c r="AC41" s="69">
        <f t="shared" si="2"/>
        <v>2090.6383723949511</v>
      </c>
      <c r="AD41" s="69">
        <f t="shared" si="2"/>
        <v>2058.1920680361077</v>
      </c>
      <c r="AE41" s="69">
        <f t="shared" si="2"/>
        <v>2072.2413465858886</v>
      </c>
      <c r="AF41" s="69">
        <f t="shared" si="2"/>
        <v>2034.9344834121187</v>
      </c>
      <c r="AG41" s="69">
        <f t="shared" si="2"/>
        <v>2010.4527618312104</v>
      </c>
      <c r="AH41" s="69">
        <f t="shared" si="2"/>
        <v>2054.1449058831427</v>
      </c>
      <c r="AI41" s="69">
        <f t="shared" si="2"/>
        <v>2107.4755357182621</v>
      </c>
      <c r="AJ41" s="69">
        <f t="shared" si="2"/>
        <v>2145.3010586286541</v>
      </c>
      <c r="AK41" s="69">
        <f t="shared" si="2"/>
        <v>2084.735085724993</v>
      </c>
      <c r="AL41" s="69">
        <f t="shared" si="2"/>
        <v>2052.7897613576561</v>
      </c>
      <c r="AM41" s="69">
        <f t="shared" si="2"/>
        <v>2039.8190610448505</v>
      </c>
      <c r="AN41" s="69">
        <f t="shared" si="2"/>
        <v>2067.6820865444929</v>
      </c>
      <c r="AO41" s="69">
        <f t="shared" si="2"/>
        <v>2064.4530541244735</v>
      </c>
      <c r="AP41" s="94">
        <f t="shared" si="0"/>
        <v>-1.2525034753131787</v>
      </c>
      <c r="AQ41" s="94">
        <f t="shared" si="1"/>
        <v>-0.15616677442980353</v>
      </c>
    </row>
    <row r="42" spans="1:43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O42" si="3">O41/N41*100-100</f>
        <v>28.239702406242088</v>
      </c>
      <c r="P42" s="69">
        <f t="shared" si="3"/>
        <v>5.484478141895849</v>
      </c>
      <c r="Q42" s="69">
        <f t="shared" si="3"/>
        <v>-7.9306415263560979</v>
      </c>
      <c r="R42" s="69">
        <f t="shared" si="3"/>
        <v>-2.6149626167780582</v>
      </c>
      <c r="S42" s="69">
        <f t="shared" si="3"/>
        <v>0.7488530175869812</v>
      </c>
      <c r="T42" s="69">
        <f t="shared" si="3"/>
        <v>-9.4258349522279019</v>
      </c>
      <c r="U42" s="69">
        <f t="shared" si="3"/>
        <v>0.46277838499308643</v>
      </c>
      <c r="V42" s="69">
        <f t="shared" si="3"/>
        <v>-10.578815060992497</v>
      </c>
      <c r="W42" s="69">
        <f t="shared" si="3"/>
        <v>-3.9819382846933422</v>
      </c>
      <c r="X42" s="69">
        <f t="shared" si="3"/>
        <v>24.203384927505383</v>
      </c>
      <c r="Y42" s="69">
        <f t="shared" si="3"/>
        <v>0.15748038161589761</v>
      </c>
      <c r="Z42" s="69">
        <f t="shared" si="3"/>
        <v>-4.2414394315864854</v>
      </c>
      <c r="AA42" s="69">
        <f t="shared" si="3"/>
        <v>-3.8160535769357438</v>
      </c>
      <c r="AB42" s="69">
        <f t="shared" si="3"/>
        <v>-1.5569333581607765</v>
      </c>
      <c r="AC42" s="69">
        <f t="shared" si="3"/>
        <v>-3.0301709186067711</v>
      </c>
      <c r="AD42" s="69">
        <f t="shared" si="3"/>
        <v>-1.5519807149466232</v>
      </c>
      <c r="AE42" s="69">
        <f t="shared" si="3"/>
        <v>0.68260289056436818</v>
      </c>
      <c r="AF42" s="69">
        <f t="shared" si="3"/>
        <v>-1.800314583783134</v>
      </c>
      <c r="AG42" s="69">
        <f t="shared" si="3"/>
        <v>-1.2030717342731378</v>
      </c>
      <c r="AH42" s="69">
        <f t="shared" si="3"/>
        <v>2.1732489756255404</v>
      </c>
      <c r="AI42" s="69">
        <f t="shared" si="3"/>
        <v>2.5962447772004111</v>
      </c>
      <c r="AJ42" s="69">
        <f t="shared" si="3"/>
        <v>1.7948261922528417</v>
      </c>
      <c r="AK42" s="69">
        <f t="shared" si="3"/>
        <v>-2.823192234957304</v>
      </c>
      <c r="AL42" s="69">
        <f t="shared" si="3"/>
        <v>-1.5323445451692663</v>
      </c>
      <c r="AM42" s="69">
        <f t="shared" si="3"/>
        <v>-0.63185721971971986</v>
      </c>
      <c r="AN42" s="69">
        <f t="shared" si="3"/>
        <v>1.3659557375334259</v>
      </c>
      <c r="AO42" s="69">
        <f t="shared" si="3"/>
        <v>-0.15616677442980631</v>
      </c>
    </row>
    <row r="43" spans="1:43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O43" si="4">O41/C41*100-100</f>
        <v>39.391855191786078</v>
      </c>
      <c r="P43" s="69">
        <f t="shared" si="4"/>
        <v>45.58859294030151</v>
      </c>
      <c r="Q43" s="69">
        <f t="shared" si="4"/>
        <v>35.569511840558533</v>
      </c>
      <c r="R43" s="69">
        <f t="shared" si="4"/>
        <v>30.354526498569726</v>
      </c>
      <c r="S43" s="69">
        <f t="shared" si="4"/>
        <v>31.964959767514642</v>
      </c>
      <c r="T43" s="69">
        <f t="shared" si="4"/>
        <v>12.907447548801713</v>
      </c>
      <c r="U43" s="69">
        <f t="shared" si="4"/>
        <v>7.4915394878441361</v>
      </c>
      <c r="V43" s="69">
        <f t="shared" si="4"/>
        <v>3.2489541344184971</v>
      </c>
      <c r="W43" s="69">
        <f t="shared" si="4"/>
        <v>-1.401923797200439</v>
      </c>
      <c r="X43" s="69">
        <f t="shared" si="4"/>
        <v>14.855026788772264</v>
      </c>
      <c r="Y43" s="69">
        <f t="shared" si="4"/>
        <v>21.159427729655761</v>
      </c>
      <c r="Z43" s="69">
        <f t="shared" si="4"/>
        <v>13.724970822467114</v>
      </c>
      <c r="AA43" s="69">
        <f t="shared" si="4"/>
        <v>-14.70257420045067</v>
      </c>
      <c r="AB43" s="69">
        <f t="shared" si="4"/>
        <v>-20.396438222247667</v>
      </c>
      <c r="AC43" s="69">
        <f t="shared" si="4"/>
        <v>-16.1594703403035</v>
      </c>
      <c r="AD43" s="69">
        <f t="shared" si="4"/>
        <v>-15.244330108673083</v>
      </c>
      <c r="AE43" s="69">
        <f t="shared" si="4"/>
        <v>-15.300063486552901</v>
      </c>
      <c r="AF43" s="69">
        <f t="shared" si="4"/>
        <v>-8.1690996984947049</v>
      </c>
      <c r="AG43" s="69">
        <f t="shared" si="4"/>
        <v>-9.691818049298746</v>
      </c>
      <c r="AH43" s="69">
        <f t="shared" si="4"/>
        <v>3.1867377431724861</v>
      </c>
      <c r="AI43" s="69">
        <f t="shared" si="4"/>
        <v>10.256045728651245</v>
      </c>
      <c r="AJ43" s="69">
        <f t="shared" si="4"/>
        <v>-9.6361583209344417</v>
      </c>
      <c r="AK43" s="69">
        <f t="shared" si="4"/>
        <v>-12.325373618632625</v>
      </c>
      <c r="AL43" s="69">
        <f t="shared" si="4"/>
        <v>-9.8449804236178693</v>
      </c>
      <c r="AM43" s="69">
        <f t="shared" si="4"/>
        <v>-6.8603733701998806</v>
      </c>
      <c r="AN43" s="69">
        <f t="shared" si="4"/>
        <v>-4.0949495740910464</v>
      </c>
      <c r="AO43" s="69">
        <f t="shared" si="4"/>
        <v>-1.2525034753131763</v>
      </c>
    </row>
    <row r="45" spans="1:43" ht="15" customHeight="1" x14ac:dyDescent="0.25">
      <c r="A45" s="70" t="s">
        <v>40</v>
      </c>
    </row>
    <row r="46" spans="1:43" ht="15" customHeight="1" x14ac:dyDescent="0.25">
      <c r="A46" s="1" t="s">
        <v>5</v>
      </c>
      <c r="B46" s="79">
        <v>2500</v>
      </c>
      <c r="V46" s="49"/>
      <c r="W46" s="72"/>
    </row>
    <row r="47" spans="1:43" ht="15" customHeight="1" x14ac:dyDescent="0.25">
      <c r="A47" s="81" t="s">
        <v>9</v>
      </c>
      <c r="B47" s="79">
        <v>2400</v>
      </c>
      <c r="V47" s="49"/>
      <c r="W47" s="72"/>
    </row>
    <row r="48" spans="1:43" ht="15" customHeight="1" x14ac:dyDescent="0.25">
      <c r="A48" s="1" t="s">
        <v>2</v>
      </c>
      <c r="B48" s="79">
        <v>2375</v>
      </c>
      <c r="G48" s="53"/>
      <c r="V48" s="49"/>
      <c r="W48" s="72"/>
    </row>
    <row r="49" spans="1:26" ht="15" customHeight="1" x14ac:dyDescent="0.25">
      <c r="C49" s="49"/>
      <c r="V49" s="49"/>
      <c r="W49" s="73"/>
    </row>
    <row r="50" spans="1:26" ht="15" customHeight="1" x14ac:dyDescent="0.25">
      <c r="A50" s="70" t="s">
        <v>41</v>
      </c>
    </row>
    <row r="51" spans="1:26" ht="15" customHeight="1" x14ac:dyDescent="0.25">
      <c r="A51" s="81" t="s">
        <v>28</v>
      </c>
      <c r="B51" s="82">
        <v>1785.29</v>
      </c>
      <c r="V51" s="49"/>
      <c r="W51" s="72"/>
      <c r="Z51" s="49"/>
    </row>
    <row r="52" spans="1:26" ht="15" customHeight="1" x14ac:dyDescent="0.25">
      <c r="A52" s="1" t="s">
        <v>14</v>
      </c>
      <c r="B52" s="80">
        <v>1769.23</v>
      </c>
      <c r="V52" s="49"/>
      <c r="W52" s="72"/>
      <c r="Z52" s="49"/>
    </row>
    <row r="53" spans="1:26" ht="15" customHeight="1" x14ac:dyDescent="0.25">
      <c r="A53" s="1" t="s">
        <v>18</v>
      </c>
      <c r="B53" s="79">
        <v>1740.17</v>
      </c>
      <c r="V53" s="49"/>
      <c r="W53" s="72"/>
      <c r="Z53" s="49"/>
    </row>
    <row r="60" spans="1:26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2019-04-13T07:56:53Z</dcterms:modified>
</cp:coreProperties>
</file>